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updateLinks="never" defaultThemeVersion="124226"/>
  <bookViews>
    <workbookView xWindow="60" yWindow="0" windowWidth="14610" windowHeight="12630" tabRatio="796" firstSheet="2" activeTab="2"/>
  </bookViews>
  <sheets>
    <sheet name="Заявление стар" sheetId="1" state="hidden" r:id="rId1"/>
    <sheet name="Выбор специальностей" sheetId="8" state="hidden" r:id="rId2"/>
    <sheet name="портфолио" sheetId="2" r:id="rId3"/>
    <sheet name="Согласие на зачисление" sheetId="3" state="hidden" r:id="rId4"/>
  </sheets>
  <definedNames>
    <definedName name="_xlnm._FilterDatabase" localSheetId="2" hidden="1">портфолио!$H$5:$H$42</definedName>
    <definedName name="List" localSheetId="1">'Выбор специальностей'!$A$53:$A$53</definedName>
    <definedName name="List">'Заявление стар'!$A$127:$A$131</definedName>
    <definedName name="выбранные_специальности">'Выбор специальностей'!$D$48:$D$52</definedName>
    <definedName name="_xlnm.Print_Area" localSheetId="1">'Выбор специальностей'!$O$1</definedName>
    <definedName name="_xlnm.Print_Area" localSheetId="0">'Заявление стар'!$A$8:$I$92</definedName>
    <definedName name="_xlnm.Print_Area" localSheetId="2">портфолио!$A$5:$G$42</definedName>
    <definedName name="_xlnm.Print_Area" localSheetId="3">'Согласие на зачисление'!$A$1:$G$28</definedName>
    <definedName name="специальности">'Выбор специальностей'!$D$48:$D$52</definedName>
  </definedNames>
  <calcPr calcId="145621"/>
</workbook>
</file>

<file path=xl/calcChain.xml><?xml version="1.0" encoding="utf-8"?>
<calcChain xmlns="http://schemas.openxmlformats.org/spreadsheetml/2006/main">
  <c r="B124" i="8" l="1"/>
  <c r="D124" i="8" s="1"/>
  <c r="K18" i="8"/>
  <c r="K19" i="8"/>
  <c r="B40" i="8"/>
  <c r="D57" i="8" s="1"/>
  <c r="B136" i="8"/>
  <c r="D136" i="8" s="1"/>
  <c r="A136" i="8"/>
  <c r="B135" i="8"/>
  <c r="D135" i="8" s="1"/>
  <c r="A135" i="8"/>
  <c r="B134" i="8"/>
  <c r="D134" i="8" s="1"/>
  <c r="A134" i="8"/>
  <c r="B133" i="8"/>
  <c r="D133" i="8" s="1"/>
  <c r="A133" i="8"/>
  <c r="B132" i="8"/>
  <c r="D132" i="8" s="1"/>
  <c r="A132" i="8"/>
  <c r="C128" i="8"/>
  <c r="E128" i="8" s="1"/>
  <c r="H128" i="8" s="1"/>
  <c r="B128" i="8"/>
  <c r="D128" i="8" s="1"/>
  <c r="C127" i="8"/>
  <c r="E127" i="8" s="1"/>
  <c r="H127" i="8" s="1"/>
  <c r="B127" i="8"/>
  <c r="G141" i="8" s="1"/>
  <c r="E126" i="8"/>
  <c r="H126" i="8" s="1"/>
  <c r="D126" i="8"/>
  <c r="C126" i="8"/>
  <c r="B126" i="8"/>
  <c r="F141" i="8" s="1"/>
  <c r="C125" i="8"/>
  <c r="E125" i="8" s="1"/>
  <c r="H125" i="8" s="1"/>
  <c r="B125" i="8"/>
  <c r="D125" i="8" s="1"/>
  <c r="C124" i="8"/>
  <c r="E124" i="8" s="1"/>
  <c r="H124" i="8" s="1"/>
  <c r="C40" i="8"/>
  <c r="J93" i="8"/>
  <c r="I117" i="8"/>
  <c r="I116" i="8"/>
  <c r="I115" i="8"/>
  <c r="I114" i="8"/>
  <c r="I113" i="8"/>
  <c r="I112" i="8"/>
  <c r="I111" i="8"/>
  <c r="I110" i="8"/>
  <c r="I109" i="8"/>
  <c r="I108" i="8"/>
  <c r="I107" i="8"/>
  <c r="I106" i="8"/>
  <c r="I105" i="8"/>
  <c r="I104" i="8"/>
  <c r="I103" i="8"/>
  <c r="I102" i="8"/>
  <c r="I101" i="8"/>
  <c r="I100" i="8"/>
  <c r="I99" i="8"/>
  <c r="I98" i="8"/>
  <c r="I97" i="8"/>
  <c r="I96" i="8"/>
  <c r="I95" i="8"/>
  <c r="I94" i="8"/>
  <c r="I93" i="8"/>
  <c r="C69" i="8"/>
  <c r="D127" i="8" l="1"/>
  <c r="D141" i="8"/>
  <c r="D144" i="8" s="1"/>
  <c r="F142" i="8"/>
  <c r="F144" i="8"/>
  <c r="F143" i="8"/>
  <c r="G144" i="8"/>
  <c r="G143" i="8"/>
  <c r="G142" i="8"/>
  <c r="H141" i="8"/>
  <c r="E141" i="8"/>
  <c r="C132" i="8"/>
  <c r="C133" i="8"/>
  <c r="C134" i="8"/>
  <c r="C135" i="8"/>
  <c r="C136" i="8"/>
  <c r="D142" i="8" l="1"/>
  <c r="D143" i="8"/>
  <c r="E143" i="8"/>
  <c r="E142" i="8"/>
  <c r="E144" i="8"/>
  <c r="H144" i="8"/>
  <c r="H143" i="8"/>
  <c r="H142" i="8"/>
  <c r="C67" i="8" l="1"/>
  <c r="C73" i="8"/>
  <c r="C70" i="8"/>
  <c r="K34" i="8" l="1"/>
  <c r="K30" i="8"/>
  <c r="K26" i="8"/>
  <c r="K22" i="8"/>
  <c r="C88" i="8"/>
  <c r="C87" i="8"/>
  <c r="C86" i="8"/>
  <c r="C85" i="8"/>
  <c r="C84" i="8"/>
  <c r="C83" i="8"/>
  <c r="C82" i="8"/>
  <c r="C81" i="8"/>
  <c r="C80" i="8"/>
  <c r="C79" i="8"/>
  <c r="C78" i="8"/>
  <c r="C77" i="8"/>
  <c r="C76" i="8"/>
  <c r="C75" i="8"/>
  <c r="C74" i="8"/>
  <c r="C72" i="8"/>
  <c r="C71" i="8"/>
  <c r="C68" i="8"/>
  <c r="C66" i="8"/>
  <c r="C65" i="8"/>
  <c r="C64" i="8"/>
  <c r="C44" i="8"/>
  <c r="E44" i="8" s="1"/>
  <c r="H44" i="8" s="1"/>
  <c r="C43" i="8"/>
  <c r="E43" i="8" s="1"/>
  <c r="H43" i="8" s="1"/>
  <c r="C42" i="8"/>
  <c r="E42" i="8" s="1"/>
  <c r="H42" i="8" s="1"/>
  <c r="C41" i="8"/>
  <c r="E41" i="8" s="1"/>
  <c r="H41" i="8" s="1"/>
  <c r="E40" i="8"/>
  <c r="H40" i="8" s="1"/>
  <c r="L34" i="8"/>
  <c r="B52" i="8" s="1"/>
  <c r="L30" i="8"/>
  <c r="B51" i="8" s="1"/>
  <c r="L26" i="8"/>
  <c r="B50" i="8" s="1"/>
  <c r="L22" i="8"/>
  <c r="B49" i="8" s="1"/>
  <c r="L18" i="8"/>
  <c r="B48" i="8" s="1"/>
  <c r="G127" i="1"/>
  <c r="L112" i="1"/>
  <c r="H130" i="1" s="1"/>
  <c r="I130" i="1" s="1"/>
  <c r="L108" i="1"/>
  <c r="H129" i="1" s="1"/>
  <c r="L104" i="1"/>
  <c r="H128" i="1" s="1"/>
  <c r="L100" i="1"/>
  <c r="H127" i="1" s="1"/>
  <c r="I127" i="1" s="1"/>
  <c r="L96" i="1"/>
  <c r="H126" i="1" s="1"/>
  <c r="I126" i="1" s="1"/>
  <c r="C119" i="1"/>
  <c r="E119" i="1" s="1"/>
  <c r="C120" i="1"/>
  <c r="E120" i="1" s="1"/>
  <c r="C121" i="1"/>
  <c r="E121" i="1" s="1"/>
  <c r="C122" i="1"/>
  <c r="E122" i="1" s="1"/>
  <c r="C118" i="1"/>
  <c r="E118" i="1" s="1"/>
  <c r="B122" i="1"/>
  <c r="D122" i="1" s="1"/>
  <c r="K112" i="1"/>
  <c r="K113" i="1" s="1"/>
  <c r="K114" i="1" s="1"/>
  <c r="K115" i="1" s="1"/>
  <c r="K108" i="1"/>
  <c r="K109" i="1" s="1"/>
  <c r="K110" i="1" s="1"/>
  <c r="K111" i="1" s="1"/>
  <c r="K104" i="1"/>
  <c r="K105" i="1" s="1"/>
  <c r="K106" i="1" s="1"/>
  <c r="K107" i="1" s="1"/>
  <c r="K100" i="1"/>
  <c r="K101" i="1" s="1"/>
  <c r="K96" i="1"/>
  <c r="G126" i="1" s="1"/>
  <c r="C127" i="1" a="1"/>
  <c r="C127" i="1" s="1"/>
  <c r="C128" i="1" s="1" a="1"/>
  <c r="C128" i="1" s="1"/>
  <c r="F131" i="1"/>
  <c r="F130" i="1"/>
  <c r="F129" i="1"/>
  <c r="F128" i="1"/>
  <c r="F127" i="1"/>
  <c r="J37" i="1"/>
  <c r="H135" i="1" s="1"/>
  <c r="J35" i="1"/>
  <c r="G135" i="1" s="1"/>
  <c r="J33" i="1"/>
  <c r="F135" i="1" s="1"/>
  <c r="F136" i="1" s="1"/>
  <c r="L33" i="1" s="1"/>
  <c r="K33" i="1" s="1"/>
  <c r="J31" i="1"/>
  <c r="E135" i="1" s="1"/>
  <c r="J38" i="1"/>
  <c r="J36" i="1"/>
  <c r="J32" i="1"/>
  <c r="J30" i="1"/>
  <c r="J29" i="1"/>
  <c r="J34" i="1"/>
  <c r="C143" i="1"/>
  <c r="C144" i="1"/>
  <c r="C145" i="1"/>
  <c r="C146" i="1"/>
  <c r="C147" i="1"/>
  <c r="C148" i="1"/>
  <c r="C149" i="1"/>
  <c r="C150" i="1"/>
  <c r="C151" i="1"/>
  <c r="C152" i="1"/>
  <c r="C153" i="1"/>
  <c r="C154" i="1"/>
  <c r="C155" i="1"/>
  <c r="C156" i="1"/>
  <c r="C157" i="1"/>
  <c r="C158" i="1"/>
  <c r="C159" i="1"/>
  <c r="C160" i="1"/>
  <c r="C161" i="1"/>
  <c r="C162" i="1"/>
  <c r="C163" i="1"/>
  <c r="C164" i="1"/>
  <c r="C165" i="1"/>
  <c r="C166" i="1"/>
  <c r="C142" i="1"/>
  <c r="B11" i="3"/>
  <c r="C125" i="1"/>
  <c r="H19" i="3"/>
  <c r="A16" i="3"/>
  <c r="A14" i="3"/>
  <c r="H33" i="2"/>
  <c r="H32" i="2"/>
  <c r="H31" i="2"/>
  <c r="H30" i="2"/>
  <c r="H29" i="2"/>
  <c r="H27" i="2"/>
  <c r="H26" i="2"/>
  <c r="H25" i="2"/>
  <c r="H24" i="2"/>
  <c r="H23" i="2"/>
  <c r="H21" i="2"/>
  <c r="H20" i="2"/>
  <c r="H19" i="2"/>
  <c r="H17" i="2"/>
  <c r="H16" i="2"/>
  <c r="H15" i="2"/>
  <c r="H13" i="2"/>
  <c r="H12" i="2"/>
  <c r="H11" i="2"/>
  <c r="A43" i="1" l="1"/>
  <c r="A44" i="1"/>
  <c r="K102" i="1"/>
  <c r="F94" i="1"/>
  <c r="B118" i="1"/>
  <c r="D118" i="1" s="1"/>
  <c r="B119" i="1"/>
  <c r="D119" i="1" s="1"/>
  <c r="G128" i="1"/>
  <c r="I128" i="1" s="1"/>
  <c r="G138" i="1"/>
  <c r="A45" i="1"/>
  <c r="H136" i="1"/>
  <c r="A46" i="1"/>
  <c r="B120" i="1"/>
  <c r="D120" i="1" s="1"/>
  <c r="G129" i="1"/>
  <c r="I129" i="1" s="1"/>
  <c r="E138" i="1"/>
  <c r="D135" i="1"/>
  <c r="D137" i="1" s="1"/>
  <c r="L29" i="1" s="1"/>
  <c r="K29" i="1" s="1"/>
  <c r="A47" i="1"/>
  <c r="K97" i="1"/>
  <c r="K98" i="1" s="1"/>
  <c r="K99" i="1" s="1"/>
  <c r="G130" i="1"/>
  <c r="A51" i="8"/>
  <c r="A52" i="8"/>
  <c r="A50" i="8"/>
  <c r="A49" i="8"/>
  <c r="A48" i="8"/>
  <c r="K23" i="8"/>
  <c r="K31" i="8"/>
  <c r="K27" i="8"/>
  <c r="K35" i="8"/>
  <c r="C129" i="1" a="1"/>
  <c r="C129" i="1" s="1"/>
  <c r="C130" i="1" s="1" a="1"/>
  <c r="C130" i="1" s="1"/>
  <c r="C131" i="1" s="1" a="1"/>
  <c r="C131" i="1" s="1"/>
  <c r="L35" i="1"/>
  <c r="K35" i="1" s="1"/>
  <c r="D136" i="1"/>
  <c r="G136" i="1"/>
  <c r="E136" i="1"/>
  <c r="H137" i="1"/>
  <c r="L37" i="1" s="1"/>
  <c r="K37" i="1" s="1"/>
  <c r="F137" i="1"/>
  <c r="D138" i="1"/>
  <c r="F138" i="1"/>
  <c r="H138" i="1"/>
  <c r="G137" i="1"/>
  <c r="E137" i="1"/>
  <c r="L31" i="1" s="1"/>
  <c r="K31" i="1" s="1"/>
  <c r="H28" i="2"/>
  <c r="J19" i="3"/>
  <c r="I19" i="3" s="1"/>
  <c r="H22" i="2"/>
  <c r="H10" i="2"/>
  <c r="H14" i="2"/>
  <c r="H18" i="2"/>
  <c r="K103" i="1" l="1"/>
  <c r="B121" i="1"/>
  <c r="D121" i="1" s="1"/>
  <c r="D51" i="8"/>
  <c r="C51" i="8"/>
  <c r="D52" i="8"/>
  <c r="C52" i="8"/>
  <c r="C49" i="8"/>
  <c r="D49" i="8"/>
  <c r="C50" i="8"/>
  <c r="D50" i="8"/>
  <c r="D48" i="8"/>
  <c r="J18" i="2" s="1"/>
  <c r="C48" i="8"/>
  <c r="K32" i="8"/>
  <c r="M32" i="8" s="1"/>
  <c r="C32" i="8" s="1"/>
  <c r="M31" i="8"/>
  <c r="C31" i="8" s="1"/>
  <c r="K28" i="8"/>
  <c r="M28" i="8" s="1"/>
  <c r="C28" i="8" s="1"/>
  <c r="M27" i="8"/>
  <c r="C27" i="8" s="1"/>
  <c r="M23" i="8"/>
  <c r="C23" i="8" s="1"/>
  <c r="K20" i="8"/>
  <c r="M19" i="8"/>
  <c r="C19" i="8" s="1"/>
  <c r="K36" i="8"/>
  <c r="M35" i="8"/>
  <c r="C35" i="8" s="1"/>
  <c r="K24" i="8"/>
  <c r="M24" i="8" s="1"/>
  <c r="C24" i="8" s="1"/>
  <c r="K29" i="8" l="1"/>
  <c r="M29" i="8" s="1"/>
  <c r="C29" i="8" s="1"/>
  <c r="B41" i="8"/>
  <c r="D41" i="8" s="1"/>
  <c r="N19" i="8"/>
  <c r="N27" i="8"/>
  <c r="N31" i="8"/>
  <c r="N35" i="8"/>
  <c r="N28" i="8"/>
  <c r="N32" i="8"/>
  <c r="N23" i="8"/>
  <c r="N24" i="8"/>
  <c r="J28" i="2"/>
  <c r="J14" i="2"/>
  <c r="J10" i="2"/>
  <c r="J22" i="2"/>
  <c r="K33" i="8"/>
  <c r="M33" i="8" s="1"/>
  <c r="C33" i="8" s="1"/>
  <c r="K21" i="8"/>
  <c r="B42" i="8" s="1"/>
  <c r="D42" i="8" s="1"/>
  <c r="M20" i="8"/>
  <c r="C20" i="8" s="1"/>
  <c r="K37" i="8"/>
  <c r="M37" i="8" s="1"/>
  <c r="C37" i="8" s="1"/>
  <c r="M36" i="8"/>
  <c r="C36" i="8" s="1"/>
  <c r="B43" i="8"/>
  <c r="D43" i="8" s="1"/>
  <c r="K25" i="8"/>
  <c r="M25" i="8" s="1"/>
  <c r="C25" i="8" s="1"/>
  <c r="N29" i="8" l="1"/>
  <c r="D60" i="8"/>
  <c r="E57" i="8"/>
  <c r="E60" i="8" s="1"/>
  <c r="F57" i="8"/>
  <c r="F58" i="8" s="1"/>
  <c r="N37" i="8"/>
  <c r="N20" i="8"/>
  <c r="N33" i="8"/>
  <c r="N36" i="8"/>
  <c r="N25" i="8"/>
  <c r="M21" i="8"/>
  <c r="C21" i="8" s="1"/>
  <c r="B44" i="8"/>
  <c r="G57" i="8"/>
  <c r="E59" i="8" l="1"/>
  <c r="D40" i="8"/>
  <c r="E58" i="8"/>
  <c r="D58" i="8"/>
  <c r="F59" i="8"/>
  <c r="D59" i="8"/>
  <c r="F60" i="8"/>
  <c r="N21" i="8"/>
  <c r="D44" i="8"/>
  <c r="H57" i="8"/>
  <c r="G59" i="8"/>
  <c r="G58" i="8"/>
  <c r="G60" i="8"/>
  <c r="H60" i="8" l="1"/>
  <c r="H59" i="8"/>
  <c r="H58" i="8"/>
</calcChain>
</file>

<file path=xl/sharedStrings.xml><?xml version="1.0" encoding="utf-8"?>
<sst xmlns="http://schemas.openxmlformats.org/spreadsheetml/2006/main" count="814" uniqueCount="344">
  <si>
    <t>ВНИМАНИЕ! В этом файле три формы: заявление, информация об индивидуальных достижениях и согласие на зачисление.</t>
  </si>
  <si>
    <t>Информацию об индивидуальных достижениях - заполняете при наличии индивидуальных достижений</t>
  </si>
  <si>
    <t>Заявление о согласии на зачисление - заполняется ОБЯЗАТЕЛЬНО (при подаче заявления или в установленные сроки)!!!</t>
  </si>
  <si>
    <t>Заполните заявление (поля, выделенные желтой заливкой).</t>
  </si>
  <si>
    <t>Справа зеленой заливкой показаны примеры и рекомендации к заполнению</t>
  </si>
  <si>
    <t>Распечатайте заявление (желательно - на одном листе бумаги с двух сторон).</t>
  </si>
  <si>
    <t>Поставьте подписи и дату</t>
  </si>
  <si>
    <t>Регистрационный номер</t>
  </si>
  <si>
    <t>Документ удостоверяющий личность</t>
  </si>
  <si>
    <t>наличие достижений</t>
  </si>
  <si>
    <t>общежитие</t>
  </si>
  <si>
    <t>Форма обучения</t>
  </si>
  <si>
    <t>Категория приема</t>
  </si>
  <si>
    <t>Вступительные</t>
  </si>
  <si>
    <t>Документ об образовании</t>
  </si>
  <si>
    <t>Особые права</t>
  </si>
  <si>
    <t>Индивидуальные достижения</t>
  </si>
  <si>
    <t>Наличие диплома</t>
  </si>
  <si>
    <t>Подписи</t>
  </si>
  <si>
    <t>Общежитие</t>
  </si>
  <si>
    <t>Возврат документов</t>
  </si>
  <si>
    <t>Число</t>
  </si>
  <si>
    <t>Месяц</t>
  </si>
  <si>
    <t>Дата подачи оригинала</t>
  </si>
  <si>
    <t>Язык, на котором будет сдавать вступительный экзамен</t>
  </si>
  <si>
    <t>паспорт</t>
  </si>
  <si>
    <t>Есть</t>
  </si>
  <si>
    <t>Нуждаюсь</t>
  </si>
  <si>
    <t>очной</t>
  </si>
  <si>
    <t>в пределах целевой квоты</t>
  </si>
  <si>
    <t>диплом специалиста</t>
  </si>
  <si>
    <t>наличие</t>
  </si>
  <si>
    <t>имеется</t>
  </si>
  <si>
    <t xml:space="preserve">   </t>
  </si>
  <si>
    <t>Да</t>
  </si>
  <si>
    <t>Лично</t>
  </si>
  <si>
    <t>01</t>
  </si>
  <si>
    <t>июня</t>
  </si>
  <si>
    <t>17.08.2019 г.</t>
  </si>
  <si>
    <t>на русском языке</t>
  </si>
  <si>
    <t>Ректору Федерального государственного бюджетного образовательного учреждения высшего образования</t>
  </si>
  <si>
    <t>временное удостоверение личности</t>
  </si>
  <si>
    <t>Нет</t>
  </si>
  <si>
    <t>Не нуждаюсь</t>
  </si>
  <si>
    <t>заочной</t>
  </si>
  <si>
    <t>в рамках контрольных цифр приема</t>
  </si>
  <si>
    <t>диплом магистра</t>
  </si>
  <si>
    <t>отсутствие</t>
  </si>
  <si>
    <t>не имеется</t>
  </si>
  <si>
    <t>X</t>
  </si>
  <si>
    <t>Посредством операторов почтовой связи</t>
  </si>
  <si>
    <t>02</t>
  </si>
  <si>
    <t>июля</t>
  </si>
  <si>
    <t>21.08.2019 г.</t>
  </si>
  <si>
    <t>на английском языке</t>
  </si>
  <si>
    <t>"Красноярский государственный аграрный университет" Наталье Ивановне Пыжиковой</t>
  </si>
  <si>
    <t>по договорам об оказании платных образовательных услуг</t>
  </si>
  <si>
    <t>диплом "дипломированного специалиста"</t>
  </si>
  <si>
    <t>03</t>
  </si>
  <si>
    <t>августа</t>
  </si>
  <si>
    <t>20.09.2019 г.</t>
  </si>
  <si>
    <t>заполняются в именительном падеже, например</t>
  </si>
  <si>
    <t>04</t>
  </si>
  <si>
    <t>сентября</t>
  </si>
  <si>
    <t>от</t>
  </si>
  <si>
    <t>Фамилия</t>
  </si>
  <si>
    <t>Сидоров</t>
  </si>
  <si>
    <t>05</t>
  </si>
  <si>
    <t>Имя</t>
  </si>
  <si>
    <t xml:space="preserve">Иван </t>
  </si>
  <si>
    <t>06</t>
  </si>
  <si>
    <t>Отчество (при наличии)</t>
  </si>
  <si>
    <t>Петрович</t>
  </si>
  <si>
    <t>07</t>
  </si>
  <si>
    <t>Дата рождения</t>
  </si>
  <si>
    <t>г.</t>
  </si>
  <si>
    <t>08</t>
  </si>
  <si>
    <t>Гражданство (отсутствие гражданства)</t>
  </si>
  <si>
    <t>Например: Российская Федерация</t>
  </si>
  <si>
    <t>09</t>
  </si>
  <si>
    <t>Документ, удостоверяющий личность</t>
  </si>
  <si>
    <t>10</t>
  </si>
  <si>
    <t>серия</t>
  </si>
  <si>
    <t>№</t>
  </si>
  <si>
    <t>дата выдачи</t>
  </si>
  <si>
    <t>укажите серию, номер паспорта и дату выдачи в цифровом формате</t>
  </si>
  <si>
    <t>11</t>
  </si>
  <si>
    <t>выдан</t>
  </si>
  <si>
    <t>заполнняйте ПОЛНОСТЬЮ, без сокращений - так, как указано в Вашем паспорте</t>
  </si>
  <si>
    <t>12</t>
  </si>
  <si>
    <t>Почтовый адрес:</t>
  </si>
  <si>
    <t>заполняйте ПОЛНОСТЬЮ - ИНДЕКС, край/область, населенный пункт, улица, дом, квартира</t>
  </si>
  <si>
    <t>13</t>
  </si>
  <si>
    <t>(индекс, край/область, город, улица, дом, квартира)</t>
  </si>
  <si>
    <t>14</t>
  </si>
  <si>
    <t xml:space="preserve">телефон (домашний (с кодом города)): </t>
  </si>
  <si>
    <t>например:     (391) 224-77-88</t>
  </si>
  <si>
    <t>15</t>
  </si>
  <si>
    <t xml:space="preserve">телефон (сотовый): </t>
  </si>
  <si>
    <t>E-mail:</t>
  </si>
  <si>
    <t>например:     8-908-111-22-33      aaabbb1122@mail.ru</t>
  </si>
  <si>
    <t>16</t>
  </si>
  <si>
    <t>17</t>
  </si>
  <si>
    <t>Заявление</t>
  </si>
  <si>
    <t>18</t>
  </si>
  <si>
    <t>19</t>
  </si>
  <si>
    <t>20</t>
  </si>
  <si>
    <t>21</t>
  </si>
  <si>
    <t>22</t>
  </si>
  <si>
    <t>23</t>
  </si>
  <si>
    <t>1 приоритет:</t>
  </si>
  <si>
    <t>24</t>
  </si>
  <si>
    <t>25</t>
  </si>
  <si>
    <t>2 приоритет:</t>
  </si>
  <si>
    <t>26</t>
  </si>
  <si>
    <t>27</t>
  </si>
  <si>
    <t>3 приоритет:</t>
  </si>
  <si>
    <t>28</t>
  </si>
  <si>
    <t>29</t>
  </si>
  <si>
    <t>30</t>
  </si>
  <si>
    <t>31</t>
  </si>
  <si>
    <t>Наименование</t>
  </si>
  <si>
    <t>Необходимость создания специальных условий*</t>
  </si>
  <si>
    <t>*Перечень                         специальных условий</t>
  </si>
  <si>
    <t>заполняется при необходимости создания специальный условий в связи с инвалидностью</t>
  </si>
  <si>
    <t>Сведения об образовании и документе установленного образца:</t>
  </si>
  <si>
    <t>Получил (а) в</t>
  </si>
  <si>
    <t>году</t>
  </si>
  <si>
    <t>Диплом</t>
  </si>
  <si>
    <t xml:space="preserve">дата выдачи </t>
  </si>
  <si>
    <t>г.     регистрационный номер</t>
  </si>
  <si>
    <t>Кем выдан:</t>
  </si>
  <si>
    <t>заполнняйте ПОЛНОСТЬЮ, без сокращений - так, как указано в Вашем дипломе</t>
  </si>
  <si>
    <t xml:space="preserve">Потребность в предоставлении общежития в период обучения: </t>
  </si>
  <si>
    <t>Да        /    Нет</t>
  </si>
  <si>
    <t xml:space="preserve">Способ возврата документов (в случае непоступления на обучение и в иных случаях, установленных </t>
  </si>
  <si>
    <t xml:space="preserve">Правилами приема): </t>
  </si>
  <si>
    <t>Лично        /    Нет</t>
  </si>
  <si>
    <t>Почтой</t>
  </si>
  <si>
    <t>Сведения об индивидуальных достижениях</t>
  </si>
  <si>
    <t>Наличие или отсутствие</t>
  </si>
  <si>
    <t>Публикация в журнале, включенном в Перечень ВАК или входящем в международные цитатно-аналитические базы</t>
  </si>
  <si>
    <t>Патенты на изобретения, патенты (свидетельства) на полезную модель, патенты на промышленный образец, патенты на селекционные достижения, свидетельства на программу для электронных вычислительных машин, базу данных, топологию интегральных микросхем, зарегистрированные в установленном порядке</t>
  </si>
  <si>
    <t>Диплом призового места научного конкурса/конференции, олимпиады «Я – профессионал», премии (стипендии) за достижения в научно-исследовательской деятельности</t>
  </si>
  <si>
    <t>Публикация в сборнике статей, материалах конференции</t>
  </si>
  <si>
    <t>(при наличии индивидуальных достижений – сведения о них оформляются приложением к заявлению; копии подтверждающих документов прилагаются к заявлению)</t>
  </si>
  <si>
    <t xml:space="preserve">Подтверждаю, что я </t>
  </si>
  <si>
    <t>Подпись поступающего</t>
  </si>
  <si>
    <t>После распечатывания заявления поставьте свои подписи во всех ячейках столбца "Подпись поступающего", за исключением отмеченных знаком "Х"</t>
  </si>
  <si>
    <t>Ознакомлен, в том числе через информационные системы общего пользования:</t>
  </si>
  <si>
    <t>с правилами приема, утвержденными Университетом, в том числе с правилами подачи апелляции по результатам вступительных испытаний;</t>
  </si>
  <si>
    <t>с датами завершения приема заявлений о согласии на зачисление.</t>
  </si>
  <si>
    <r>
      <t xml:space="preserve">При поступлении на места в рамках контрольных цифр приема: </t>
    </r>
    <r>
      <rPr>
        <b/>
        <sz val="12"/>
        <color indexed="8"/>
        <rFont val="Times New Roman"/>
        <family val="1"/>
        <charset val="204"/>
      </rPr>
      <t>не имею</t>
    </r>
    <r>
      <rPr>
        <sz val="12"/>
        <color indexed="8"/>
        <rFont val="Times New Roman"/>
        <family val="1"/>
        <charset val="204"/>
      </rPr>
      <t xml:space="preserve"> диплома </t>
    </r>
  </si>
  <si>
    <r>
      <t xml:space="preserve">Если у Вас </t>
    </r>
    <r>
      <rPr>
        <b/>
        <sz val="12"/>
        <rFont val="Times New Roman"/>
        <family val="1"/>
        <charset val="204"/>
      </rPr>
      <t>есть диплом об окончании аспирантуры или диплом кандидата наук</t>
    </r>
    <r>
      <rPr>
        <sz val="12"/>
        <rFont val="Times New Roman"/>
        <family val="1"/>
        <charset val="204"/>
      </rPr>
      <t xml:space="preserve"> - снимите галочку и в выпадающем меню выберите пункт "Х"</t>
    </r>
  </si>
  <si>
    <t>об окончании аспирантуры (адъюнктуры) или диплома кандидата наук</t>
  </si>
  <si>
    <r>
      <rPr>
        <b/>
        <sz val="12"/>
        <color indexed="8"/>
        <rFont val="Times New Roman"/>
        <family val="1"/>
        <charset val="204"/>
      </rPr>
      <t>Обязуюсь</t>
    </r>
    <r>
      <rPr>
        <sz val="12"/>
        <color indexed="8"/>
        <rFont val="Times New Roman"/>
        <family val="1"/>
        <charset val="204"/>
      </rPr>
      <t xml:space="preserve"> предоставить документ установленного образца не позднее дня завершения приема заявления о согласии на зачисление (если документ не представлен при подаче </t>
    </r>
  </si>
  <si>
    <r>
      <t xml:space="preserve">Данное поле - для лиц, которые закончили вуз в этом году и </t>
    </r>
    <r>
      <rPr>
        <b/>
        <sz val="12"/>
        <rFont val="Times New Roman"/>
        <family val="1"/>
        <charset val="204"/>
      </rPr>
      <t xml:space="preserve">еще не получили на руки </t>
    </r>
    <r>
      <rPr>
        <sz val="12"/>
        <rFont val="Times New Roman"/>
        <family val="1"/>
        <charset val="204"/>
      </rPr>
      <t>диплом о высшем образовании. В раскрывающимся списке выберите пустую строку, при распечатке - поставьте свою подпись.</t>
    </r>
  </si>
  <si>
    <t>заявления о приеме)</t>
  </si>
  <si>
    <t>После распечатывания заявления поставьте дату и подпись</t>
  </si>
  <si>
    <t>(дата)</t>
  </si>
  <si>
    <t>(подпись поступающего или доверенного лица)</t>
  </si>
  <si>
    <t xml:space="preserve">Секретарь отборочной комиссии </t>
  </si>
  <si>
    <t>/</t>
  </si>
  <si>
    <t>ВНИМАНИЕ! В этой строке НЕ СТАВИТЬ свою подпись и дату</t>
  </si>
  <si>
    <t>(подпись)</t>
  </si>
  <si>
    <t>(расшифровка подписи)</t>
  </si>
  <si>
    <t xml:space="preserve">Землеустройство, кадастр и мониторинг земель </t>
  </si>
  <si>
    <t xml:space="preserve">Гидрология суши, водные ресурсы, гидрохимия </t>
  </si>
  <si>
    <t>Экология</t>
  </si>
  <si>
    <t xml:space="preserve">Почвоведение </t>
  </si>
  <si>
    <t>Информатика и вычислительная техника</t>
  </si>
  <si>
    <t>Технологии и средства механизации сельского хозяйства</t>
  </si>
  <si>
    <t>Экономика</t>
  </si>
  <si>
    <t>Социальная философия</t>
  </si>
  <si>
    <t>НЕТ</t>
  </si>
  <si>
    <t>ДА</t>
  </si>
  <si>
    <t>отображать</t>
  </si>
  <si>
    <t>После заполнения перечня достижений (перед распечаткой) в поле слева раскройте список и снимите галочку "Пустые"</t>
  </si>
  <si>
    <t>Фамилия Имя Отчество</t>
  </si>
  <si>
    <t>Перечень индивидуальных достижений</t>
  </si>
  <si>
    <t>ПРИМЕР ОФОРМЛЕНИЯ:</t>
  </si>
  <si>
    <t>1.</t>
  </si>
  <si>
    <t>2.</t>
  </si>
  <si>
    <t>3.</t>
  </si>
  <si>
    <t>4.</t>
  </si>
  <si>
    <t>5.</t>
  </si>
  <si>
    <t>Участие в выполнении гранта или договора на проведение научных исследований (руководитель или исполнитель)</t>
  </si>
  <si>
    <t>ПРИМЕРЫ ОФОРМЛЕНИЯ:</t>
  </si>
  <si>
    <t>Уведомлен, что:</t>
  </si>
  <si>
    <t>- баллы за индивидуальные достижения начисляются, если предоставлены документы, подтверждающие получение результатов индивидуальных достижений</t>
  </si>
  <si>
    <t>- поступающему может быть начислено за индивидуальные достижения не более 30 баллов суммарно</t>
  </si>
  <si>
    <t>Ректору ФГБОУ ВО</t>
  </si>
  <si>
    <t>Красноярский ГАУ</t>
  </si>
  <si>
    <t>очная</t>
  </si>
  <si>
    <t>Н.И. Пыжиковой</t>
  </si>
  <si>
    <t>заочная</t>
  </si>
  <si>
    <t>после распечатывания заявления поставьте дату</t>
  </si>
  <si>
    <t>(дата подачи)</t>
  </si>
  <si>
    <t>ЗАЯВЛЕНИЕ О СОГЛАСИИ НА ЗАЧИСЛЕНИЕ В ФГБОУ ВО КРАСНОЯРСКИЙ ГАУ</t>
  </si>
  <si>
    <t xml:space="preserve">Я, </t>
  </si>
  <si>
    <t>(фамилия, имя, отчество (при наличии))</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</si>
  <si>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направлению подготовки (специальности):</t>
  </si>
  <si>
    <t>направленность (профиль):</t>
  </si>
  <si>
    <t>форма обучения</t>
  </si>
  <si>
    <t>выберите форму обучения и основу обучения, по которым Вы хотите быть зачисленным в университет</t>
  </si>
  <si>
    <t>на места</t>
  </si>
  <si>
    <r>
      <t xml:space="preserve">В течение </t>
    </r>
    <r>
      <rPr>
        <b/>
        <u/>
        <sz val="12"/>
        <rFont val="Times New Roman"/>
        <family val="1"/>
        <charset val="204"/>
      </rPr>
      <t>первого года</t>
    </r>
    <r>
      <rPr>
        <sz val="12"/>
        <rFont val="Times New Roman"/>
        <family val="1"/>
        <charset val="204"/>
      </rPr>
      <t xml:space="preserve"> обучения ОБЯЗУЮСЬ:</t>
    </r>
  </si>
  <si>
    <r>
      <t xml:space="preserve">     </t>
    </r>
    <r>
      <rPr>
        <b/>
        <sz val="12"/>
        <rFont val="Times New Roman"/>
        <family val="1"/>
        <charset val="204"/>
      </rPr>
      <t>ПОДТВЕРЖДАЮ, что у МЕНЯ ОТСУТСТВУЮТ</t>
    </r>
    <r>
      <rPr>
        <sz val="12"/>
        <rFont val="Times New Roman"/>
        <family val="1"/>
        <charset val="204"/>
      </rPr>
      <t xml:space="preserve"> действительные (не отозванные) заявления о согласии на зачисление на обучение по программам высшего образования данного уровня (для зачисления на обучение по программам бакалавриата или программам специалитета – заявления о согласии на зачисление на обучение по программам бакалавриата и программам специалитета) на места в рамках контрольных цифр приема, в том числе </t>
    </r>
    <r>
      <rPr>
        <b/>
        <sz val="12"/>
        <rFont val="Times New Roman"/>
        <family val="1"/>
        <charset val="204"/>
      </rPr>
      <t>ПОДАННЫЕ В ДРУГИЕ ОРГАНИЗАЦИИ.</t>
    </r>
  </si>
  <si>
    <t>после распечатывания заявления поставьте подпись</t>
  </si>
  <si>
    <t>2021 г.</t>
  </si>
  <si>
    <t xml:space="preserve">Участие в выполнении гранта или договора на проведение научных исследований (руководитель или                               исполнитель) </t>
  </si>
  <si>
    <t>с лицензией на осуществление образовательной деятельности (с приложением);</t>
  </si>
  <si>
    <t>со свидетельством о государственной аккредитации (с приложением) или с информацией об отсутствии указанного свидетельства;</t>
  </si>
  <si>
    <r>
      <rPr>
        <b/>
        <sz val="12"/>
        <color indexed="8"/>
        <rFont val="Times New Roman"/>
        <family val="1"/>
        <charset val="204"/>
      </rPr>
      <t>Ознакомлен</t>
    </r>
    <r>
      <rPr>
        <sz val="12"/>
        <color indexed="8"/>
        <rFont val="Times New Roman"/>
        <family val="1"/>
        <charset val="204"/>
      </rPr>
      <t xml:space="preserve"> с информацией о необходимости указания в заявлении о приеме достоверных сведений и предоставлении подлинных документов.</t>
    </r>
  </si>
  <si>
    <t>Статус заявления:</t>
  </si>
  <si>
    <t xml:space="preserve">новое  /  измененное </t>
  </si>
  <si>
    <t>Иванова Е. А., Петрова Н. А. Способ получения мармелада // Пат. 2613290 Российская Федерация. МПК A23L 21/10 (2019.01). 29.10.2020 г.</t>
  </si>
  <si>
    <t>Павлов А.С., Иванов В.Е. Моделирование потоков сырья // Свидетельство о государственной регистрации программы для ЭВМ № 2019612397, дата регистрации: 18.02.2019</t>
  </si>
  <si>
    <t>Приказ Министерства образования и науки Российской Федерации № ХХХ от 29.08.2020 г. «О назначении стипендий Президента Российской Федерации и стипендий Правительства Российской федерации студентам … на 2020/21 учебный год» (обучался по направлению подготовки ХХ.ХХ.ХХ)</t>
  </si>
  <si>
    <t>Поле ниже заполняется приемной комиссией</t>
  </si>
  <si>
    <r>
      <t xml:space="preserve">Подано                             первый раз   </t>
    </r>
    <r>
      <rPr>
        <sz val="12"/>
        <rFont val="Webdings"/>
        <family val="1"/>
        <charset val="2"/>
      </rPr>
      <t>c</t>
    </r>
    <r>
      <rPr>
        <sz val="12"/>
        <rFont val="Times New Roman"/>
        <family val="1"/>
        <charset val="204"/>
      </rPr>
      <t xml:space="preserve">                второй раз   </t>
    </r>
    <r>
      <rPr>
        <sz val="12"/>
        <rFont val="Webdings"/>
        <family val="1"/>
        <charset val="2"/>
      </rPr>
      <t>c</t>
    </r>
    <r>
      <rPr>
        <sz val="12"/>
        <rFont val="Times New Roman"/>
        <family val="1"/>
        <charset val="204"/>
      </rPr>
      <t xml:space="preserve">                  третий раз        </t>
    </r>
    <r>
      <rPr>
        <sz val="12"/>
        <rFont val="Webdings"/>
        <family val="1"/>
        <charset val="2"/>
      </rPr>
      <t>c</t>
    </r>
  </si>
  <si>
    <t>после распечатывания поставьте галочку в соответствующем пункте</t>
  </si>
  <si>
    <r>
      <t xml:space="preserve">    - представить в </t>
    </r>
    <r>
      <rPr>
        <b/>
        <u/>
        <sz val="12"/>
        <rFont val="Times New Roman"/>
        <family val="1"/>
        <charset val="204"/>
      </rPr>
      <t>ФГБОУ ВО Красноярский ГАУ</t>
    </r>
    <r>
      <rPr>
        <sz val="12"/>
        <rFont val="Times New Roman"/>
        <family val="1"/>
        <charset val="204"/>
      </rPr>
      <t xml:space="preserve"> </t>
    </r>
    <r>
      <rPr>
        <b/>
        <sz val="12"/>
        <rFont val="Times New Roman"/>
        <family val="1"/>
        <charset val="204"/>
      </rPr>
      <t>оригинал документа</t>
    </r>
    <r>
      <rPr>
        <sz val="12"/>
        <rFont val="Times New Roman"/>
        <family val="1"/>
        <charset val="204"/>
      </rPr>
      <t>, удостоверяющего образование соответствующего уровня, необходимого для зачисления (при поступлении на места в рамках контрольных цифр приема, в том числе на места в пределах квот);</t>
    </r>
  </si>
  <si>
    <t xml:space="preserve">     - пройти обязательный предварительный медицинский осмотр (обследование) при обучении по специальностям и направлениям подготовки, входящим в перечень специальностей и направлений подготовки, при приеме на обучение по которым поступающие проходят  обязательные предварительные медицинские осмотры (обследования), в порядке, установленном при заключении трудового договора или служебного контракта по соответствующей должности или специальности, утвержденном постановлением Правительства РФ от 14.08.2013 № 697.</t>
  </si>
  <si>
    <t>Выберите, какие индивидуальные достижения, соответствующие направлению подготовки и направлености, на которую Вы поступаете, у Вас имеются.                                                     Если Вы указываете, что у Вас имеются индивидуальные достижения, соответствующие направлению подготовки и направлености, на которую Вы поступаете, то ОБЯЗАТЕЛЬНО на листе "Индивидуальные достижения" нужно заполнить сведения об этих индивидуальных достижениях</t>
  </si>
  <si>
    <r>
      <rPr>
        <b/>
        <sz val="12"/>
        <color indexed="8"/>
        <rFont val="Times New Roman"/>
        <family val="1"/>
        <charset val="204"/>
      </rPr>
      <t>Подтверждаю согласие на обработку</t>
    </r>
    <r>
      <rPr>
        <sz val="12"/>
        <color indexed="8"/>
        <rFont val="Times New Roman"/>
        <family val="1"/>
        <charset val="204"/>
      </rPr>
      <t>, передачу третьим лицам, хранение своих персональных данных, в том числе: фамилии, имени, отчества, паспортных данных, даты и места рождения, данных о прописке и фактическом месте проживания, телефонных номеров, адресов электронной почты, фотографии, профессиональной подготовке и образовании, в информационных системах, базах и банках данных в порядке, установленном Федеральным законом от 27 июля 2006 г. № 152-ФЗ «О персональных данных».                                                                                                                                                                       В случае поступления в ФГБОУ ВО Красноярский ГАУ согласен с передачей вышеуказанных данных в информационные системы, базы и банки данных управления контингентом и персоналом ФГБОУ ВО Красноярский ГАУ с их последующей обработкой согласно действующему Законодательству РФ.</t>
    </r>
  </si>
  <si>
    <t>с Уставом Университета;</t>
  </si>
  <si>
    <t>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t>
  </si>
  <si>
    <r>
      <rPr>
        <b/>
        <sz val="12"/>
        <rFont val="Times New Roman"/>
        <family val="1"/>
        <charset val="204"/>
      </rPr>
      <t>выберите</t>
    </r>
    <r>
      <rPr>
        <sz val="12"/>
        <rFont val="Times New Roman"/>
        <family val="1"/>
        <charset val="204"/>
      </rPr>
      <t xml:space="preserve"> из списка</t>
    </r>
  </si>
  <si>
    <r>
      <t xml:space="preserve">укажите год окончания, </t>
    </r>
    <r>
      <rPr>
        <b/>
        <sz val="12"/>
        <rFont val="Times New Roman"/>
        <family val="1"/>
        <charset val="204"/>
      </rPr>
      <t>выберите</t>
    </r>
    <r>
      <rPr>
        <sz val="12"/>
        <rFont val="Times New Roman"/>
        <family val="1"/>
        <charset val="204"/>
      </rPr>
      <t xml:space="preserve"> из списка тип диплома</t>
    </r>
  </si>
  <si>
    <t>отметьте галочкой потребность в общежитии</t>
  </si>
  <si>
    <t>отметьте галочкой способ возврата документов (если почтой - укажите полный почтовый адрес (ИНДЕКС, край/область, населенный пункт, улица, дом, квартира))</t>
  </si>
  <si>
    <t>дата рождения: 05.07.1990             СНИЛС: 111-222-333-44</t>
  </si>
  <si>
    <t>г.         СНИЛС (при наличии)</t>
  </si>
  <si>
    <t>Прошу допустить меня к участию в конкурсе по научным специальностям по приоритетам:</t>
  </si>
  <si>
    <t>1.5.5. Физиология человека и животных</t>
  </si>
  <si>
    <t>1.5.15. Экология</t>
  </si>
  <si>
    <t>1.6.15. Землеустройство, кадастр и мониторинг земель</t>
  </si>
  <si>
    <t>2.3.1. Системный анализ, управление и обработка информации</t>
  </si>
  <si>
    <t>2.3.4. Управление в организационных системах</t>
  </si>
  <si>
    <t>2.7.1. Биотехнологии пищевых продуктов, лекарственных и биологически активных веществ</t>
  </si>
  <si>
    <t>4.1.1. Общее земледелие и растениеводство</t>
  </si>
  <si>
    <t>4.1.3. Агрохимия, агропочвоведение, защита и карантин растений</t>
  </si>
  <si>
    <t>4.2.1. Патология животных, морфология, физиология, фармакология и токсикология</t>
  </si>
  <si>
    <t>4.2.2. Санитария, гигиена, экология, ветеринарно-санитарная экспертиза и биобезопасность</t>
  </si>
  <si>
    <t>4.2.3. Инфекционные болезни и иммунология животных</t>
  </si>
  <si>
    <t>4.2.4. Частная зоотехния, кормление, технологии приготовления кормов и производства продукции животноводства</t>
  </si>
  <si>
    <t>4.2.5. Разведение, селекция, генетика и биотехнология животных</t>
  </si>
  <si>
    <t>4.2.6. Рыбное хозяйство, аквакультура и промышленное рыболовство</t>
  </si>
  <si>
    <t>4.3.1. Технологии, машины и оборудование для агропромышленного комплекса</t>
  </si>
  <si>
    <t>4.3.2. Электротехнологии, электрооборудование и энергоснабжение агропромышленного комплекса</t>
  </si>
  <si>
    <t>4.3.3. Пищевые системы</t>
  </si>
  <si>
    <t>5.1.1. Теоретико-исторические правовые науки</t>
  </si>
  <si>
    <t>5.1.3. Частно-правовые (цивилистические) науки</t>
  </si>
  <si>
    <t>5.1.4. Уголовно-правовые науки</t>
  </si>
  <si>
    <t>5.2.3. Региональная и отраслевая экономика</t>
  </si>
  <si>
    <t>5.6.1.  Отечественная история</t>
  </si>
  <si>
    <t>5.7.7.  Социальная и политическая философия</t>
  </si>
  <si>
    <t>5.8.4. Физическая культура и профессиональная физическая подготовка</t>
  </si>
  <si>
    <t>5.8.7. Методология и технология профессионального образования</t>
  </si>
  <si>
    <t>Физиология человека и животных</t>
  </si>
  <si>
    <t>Землеустройство</t>
  </si>
  <si>
    <t>Технология продуктов питания</t>
  </si>
  <si>
    <t>Общее земледелие и растениеводство</t>
  </si>
  <si>
    <t>Агрохимия, агропочвоведение, защита и карантин растений</t>
  </si>
  <si>
    <t>Ветеринарная медицина</t>
  </si>
  <si>
    <t>Зоотехния</t>
  </si>
  <si>
    <t>Рыбное хозяйство, аквакультура и промышленное рыболовство</t>
  </si>
  <si>
    <t>Электрооборудование и электротехнологии в АПК</t>
  </si>
  <si>
    <t>Теоретико-исторические правовые науки</t>
  </si>
  <si>
    <t>Частно-правовые (цивилистические) науки</t>
  </si>
  <si>
    <t>Уголовно-правовые науки</t>
  </si>
  <si>
    <t>История</t>
  </si>
  <si>
    <t>Теория и методика физической культуры</t>
  </si>
  <si>
    <t>Методология и технология профессионального образования</t>
  </si>
  <si>
    <t>по очной форме обучения на места</t>
  </si>
  <si>
    <t>4 приоритет:</t>
  </si>
  <si>
    <t>5 приоритет:</t>
  </si>
  <si>
    <t>Прошу допустить меня к вступительному испытанию:</t>
  </si>
  <si>
    <t>Устный экзамен</t>
  </si>
  <si>
    <t>очное</t>
  </si>
  <si>
    <t>с использованием дистанционных технологий</t>
  </si>
  <si>
    <t>1 приоритет</t>
  </si>
  <si>
    <t>2 приоритет</t>
  </si>
  <si>
    <t>3 приоритет</t>
  </si>
  <si>
    <t>4 приоритет</t>
  </si>
  <si>
    <t>5 приоритет</t>
  </si>
  <si>
    <t xml:space="preserve">   2022 г.</t>
  </si>
  <si>
    <t>2022 г.</t>
  </si>
  <si>
    <t>Научная специальность</t>
  </si>
  <si>
    <t>дубликаты</t>
  </si>
  <si>
    <t>rjkz</t>
  </si>
  <si>
    <t>vbif</t>
  </si>
  <si>
    <t>приоритеты:</t>
  </si>
  <si>
    <t>экзамены</t>
  </si>
  <si>
    <t xml:space="preserve">ВНИМАНИЕ! В этом файле следующие формы, которые заполняются последовательно: </t>
  </si>
  <si>
    <t>ИД1, ИД2, ИД3, ИД4, ИД5 - формы, в которых нужно внести сведения о своих индивидуальных достижениях по соотвествтующей научной специальности</t>
  </si>
  <si>
    <t>Заявление - необходимо внести сведения, распечатать и подписать документ.</t>
  </si>
  <si>
    <t>Необходимо распечатать формы, в которых Вы указали индивидуальные достижения, и подписать их</t>
  </si>
  <si>
    <t>Согласие на обработку - необходимо распечатать и подписать документ</t>
  </si>
  <si>
    <t>Согласие на распространение - необходимо распечатать и подписать документ</t>
  </si>
  <si>
    <t>Если индивидуальных достижений по научной специальности нет, то соответствующую форму НЕ заполнять и НЕ распечатывать</t>
  </si>
  <si>
    <t>Перед распечаткой скройте пустые строки (см. справа поле "отображать"). Распечатайте, подпишите и поставьте дату</t>
  </si>
  <si>
    <r>
      <t xml:space="preserve">Заполните информацию об индивидуальных достижениях, которые </t>
    </r>
    <r>
      <rPr>
        <b/>
        <u/>
        <sz val="11"/>
        <color rgb="FF0070C0"/>
        <rFont val="Times New Roman"/>
        <family val="1"/>
        <charset val="204"/>
      </rPr>
      <t>соответствуют</t>
    </r>
    <r>
      <rPr>
        <b/>
        <sz val="11"/>
        <color rgb="FFFF0000"/>
        <rFont val="Times New Roman"/>
        <family val="1"/>
        <charset val="204"/>
      </rPr>
      <t xml:space="preserve"> выбранной Вами научной специальности</t>
    </r>
  </si>
  <si>
    <t>Андреев</t>
  </si>
  <si>
    <t>Согласие на зачисление: для поступающих на договорной основе - необходимо распечатать и подписать документ</t>
  </si>
  <si>
    <t>2.3.1. Системный анализ, управление и обработка информации, статистика</t>
  </si>
  <si>
    <t>- баллы за индивидуальные достижения начисляются, если их тематика соответствует научной специальности</t>
  </si>
  <si>
    <t>1.5.19. Почвоведение</t>
  </si>
  <si>
    <t>2.3.8. Информатика и информационные процессы</t>
  </si>
  <si>
    <t>4.1.2. Селекция, семеноводство и биотехнология растений</t>
  </si>
  <si>
    <t>4.1.5. Мелиорация, водное хозяйство и агрофизика</t>
  </si>
  <si>
    <t>Почвоведение</t>
  </si>
  <si>
    <t>Селекция, семеноводство и биотехнология растений</t>
  </si>
  <si>
    <t>Мелиорация, водное хозяйство и агрофизика</t>
  </si>
  <si>
    <t>Российский фонд фундаментальных исследований, 25.03.2019 г., проект 19-04-01305 А «Воздействие трития на морские светящиеся бактерии»</t>
  </si>
  <si>
    <t>Диплом II степени международной научно-практической конференции «Инновационные тенденции развития российской науки», секция №6 «Научные аспекты производства продуктов питания из растительного и животного сырья», Красноярск, 18.03.2022. Тема доклада «_____».</t>
  </si>
  <si>
    <t xml:space="preserve"> </t>
  </si>
  <si>
    <t>Для поступающих на целевые места - оформить и распечатать заявку</t>
  </si>
  <si>
    <t>БдО</t>
  </si>
  <si>
    <t>ПлО</t>
  </si>
  <si>
    <t>ЦП</t>
  </si>
  <si>
    <t>-</t>
  </si>
  <si>
    <t>Выбор специальностей - вспомогательная форма (не распечатывать!), нужно выбрать научные специальности и приоритеты - отдельно бюджет, отдельно - внебюджет</t>
  </si>
  <si>
    <t>нужно выбрать научные специальности и приоритеты - отдельно бюджет, отдельно - внебюджет</t>
  </si>
  <si>
    <t>бюджет</t>
  </si>
  <si>
    <t>основные места</t>
  </si>
  <si>
    <t>целевые места</t>
  </si>
  <si>
    <t>по договорам</t>
  </si>
  <si>
    <t>бюдж</t>
  </si>
  <si>
    <t>внебюдж</t>
  </si>
  <si>
    <t>нет приема</t>
  </si>
  <si>
    <t>Землеустройство, кадастр и мониторинг земель</t>
  </si>
  <si>
    <t>Зоотехния, кормление, разведение, селекция, генетика и биотехнология животных</t>
  </si>
  <si>
    <t>Технологии, машины и оборудование для агропромышленного комплекса</t>
  </si>
  <si>
    <t>Электротехнологии, электрооборудование и энергоснабжение агропромышленного комплекса</t>
  </si>
  <si>
    <t>Отечественная история</t>
  </si>
  <si>
    <t>1</t>
  </si>
  <si>
    <t>Выберите специальность</t>
  </si>
  <si>
    <r>
      <t xml:space="preserve">Внимание! Форма заполняется отдельно для каждой </t>
    </r>
    <r>
      <rPr>
        <b/>
        <sz val="11"/>
        <color rgb="FFFF0000"/>
        <rFont val="Times New Roman"/>
        <family val="1"/>
        <charset val="204"/>
      </rPr>
      <t>научной специальности</t>
    </r>
  </si>
  <si>
    <t>Напечатайте свои фамилию, имя и отчество</t>
  </si>
  <si>
    <t>ПОРТФОЛИО                                                                                                                                                            (сведения об индивидуальных достижениях в научной (научно-технической) деятельности)</t>
  </si>
  <si>
    <t>Петрова В.Л., Сидоров И.Р. Получение полуфабриката из плодов // Вестник ИрГАУ. – 2019. – № 6 – С. 135-140.</t>
  </si>
  <si>
    <t>Петрова А. В., Иванов Н. А. Применение растворов наночастиц при выращивании саженцев смородины черной одревесневшими черенками // Студенческая наука - взгляд в будущее : Материалы ХVI Всероссийской студенческой научной конференции, Красноярск, 24–26 марта 2021 года. Часть 1. – Красноярск: Красноярский государственный аграрный университет, 2021. – С. 9-12.</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</si>
</sst>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charset val="204"/>
      <scheme val="minor"/>
    </font>
    <font>
      <sz val="11"/>
      <color theme="0"/>
      <name val="Calibri"/>
      <family val="2"/>
      <charset val="204"/>
      <scheme val="minor"/>
    </font>
    <font>
      <b/>
      <sz val="12"/>
      <color rgb="FFFF0000"/>
      <name val="Times New Roman"/>
      <family val="1"/>
      <charset val="204"/>
    </font>
    <font>
      <b/>
      <sz val="11"/>
      <color rgb="FFFF0000"/>
      <name val="Calibri"/>
      <family val="2"/>
      <charset val="204"/>
      <scheme val="minor"/>
    </font>
    <font>
      <sz val="11"/>
      <name val="Calibri"/>
      <family val="2"/>
      <charset val="204"/>
      <scheme val="minor"/>
    </font>
    <font>
      <sz val="12"/>
      <name val="Times New Roman"/>
      <family val="1"/>
      <charset val="204"/>
    </font>
    <font>
      <sz val="12"/>
      <color theme="1"/>
      <name val="Times New Roman"/>
      <family val="1"/>
      <charset val="204"/>
    </font>
    <font>
      <sz val="12"/>
      <color theme="0"/>
      <name val="Times New Roman"/>
      <family val="1"/>
      <charset val="204"/>
    </font>
    <font>
      <b/>
      <sz val="12"/>
      <color theme="1"/>
      <name val="Times New Roman"/>
      <family val="1"/>
      <charset val="204"/>
    </font>
    <font>
      <sz val="9"/>
      <color theme="1"/>
      <name val="Times New Roman"/>
      <family val="1"/>
      <charset val="204"/>
    </font>
    <font>
      <sz val="9"/>
      <color theme="1"/>
      <name val="Calibri"/>
      <family val="2"/>
      <charset val="204"/>
      <scheme val="minor"/>
    </font>
    <font>
      <u/>
      <sz val="11"/>
      <color theme="10"/>
      <name val="Calibri"/>
      <family val="2"/>
      <charset val="204"/>
      <scheme val="minor"/>
    </font>
    <font>
      <b/>
      <sz val="14"/>
      <color theme="1"/>
      <name val="Times New Roman"/>
      <family val="1"/>
      <charset val="204"/>
    </font>
    <font>
      <b/>
      <sz val="14"/>
      <color theme="1"/>
      <name val="Calibri"/>
      <family val="2"/>
      <charset val="204"/>
      <scheme val="minor"/>
    </font>
    <font>
      <sz val="11"/>
      <color theme="1"/>
      <name val="Times New Roman"/>
      <family val="1"/>
      <charset val="204"/>
    </font>
    <font>
      <sz val="8"/>
      <name val="Arial"/>
      <family val="2"/>
    </font>
    <font>
      <sz val="10"/>
      <color theme="1"/>
      <name val="Times New Roman"/>
      <family val="1"/>
      <charset val="204"/>
    </font>
    <font>
      <b/>
      <sz val="11.5"/>
      <color theme="1"/>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b/>
      <sz val="11"/>
      <color rgb="FFFF0000"/>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sz val="10"/>
      <color theme="0"/>
      <name val="Times New Roman"/>
      <family val="1"/>
      <charset val="204"/>
    </font>
    <font>
      <b/>
      <i/>
      <sz val="11"/>
      <color theme="1"/>
      <name val="Times New Roman"/>
      <family val="1"/>
      <charset val="204"/>
    </font>
    <font>
      <sz val="8"/>
      <color theme="1"/>
      <name val="Times New Roman"/>
      <family val="1"/>
      <charset val="204"/>
    </font>
    <font>
      <sz val="11"/>
      <color theme="0"/>
      <name val="Times New Roman"/>
      <family val="1"/>
      <charset val="204"/>
    </font>
    <font>
      <sz val="8"/>
      <name val="Times New Roman"/>
      <family val="1"/>
      <charset val="204"/>
    </font>
    <font>
      <sz val="8"/>
      <name val="Calibri"/>
      <family val="2"/>
      <charset val="204"/>
      <scheme val="minor"/>
    </font>
    <font>
      <b/>
      <u/>
      <sz val="12"/>
      <name val="Times New Roman"/>
      <family val="1"/>
      <charset val="204"/>
    </font>
    <font>
      <b/>
      <sz val="14"/>
      <color rgb="FFFF0000"/>
      <name val="Calibri"/>
      <family val="2"/>
      <charset val="204"/>
      <scheme val="minor"/>
    </font>
    <font>
      <i/>
      <sz val="12"/>
      <color theme="1"/>
      <name val="Times New Roman"/>
      <family val="1"/>
      <charset val="204"/>
    </font>
    <font>
      <i/>
      <sz val="11"/>
      <color theme="1"/>
      <name val="Calibri"/>
      <family val="2"/>
      <charset val="204"/>
      <scheme val="minor"/>
    </font>
    <font>
      <i/>
      <sz val="12"/>
      <name val="Times New Roman"/>
      <family val="1"/>
      <charset val="204"/>
    </font>
    <font>
      <i/>
      <sz val="10"/>
      <color theme="1"/>
      <name val="Times New Roman"/>
      <family val="1"/>
      <charset val="204"/>
    </font>
    <font>
      <sz val="12"/>
      <name val="Webdings"/>
      <family val="1"/>
      <charset val="2"/>
    </font>
    <font>
      <i/>
      <sz val="11"/>
      <name val="Calibri"/>
      <family val="2"/>
      <charset val="204"/>
      <scheme val="minor"/>
    </font>
    <font>
      <b/>
      <u/>
      <sz val="11"/>
      <color rgb="FF0070C0"/>
      <name val="Times New Roman"/>
      <family val="1"/>
      <charset val="204"/>
    </font>
  </fonts>
  <fills count="6">
    <fill>
      <patternFill patternType="none"/>
    </fill>
    <fill>
      <patternFill patternType="gray125"/>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FFFF00"/>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auto="1"/>
      </top>
      <bottom/>
      <diagonal/>
    </border>
    <border>
      <left style="double">
        <color auto="1"/>
      </left>
      <right/>
      <top style="double">
        <color auto="1"/>
      </top>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1" fillId="0" borderId="0" applyNumberFormat="0" applyFill="0" applyBorder="0" applyAlignment="0" applyProtection="0"/>
    <xf numFmtId="0" fontId="15" fillId="0" borderId="0"/>
  </cellStyleXfs>
  <cellXfs count="306">
    <xf numFmtId="0" fontId="0" fillId="0" borderId="0" xfId="0"/>
    <xf numFmtId="0" fontId="2" fillId="0" borderId="0" xfId="0" applyFont="1" applyFill="1" applyProtection="1"/>
    <xf numFmtId="0" fontId="3" fillId="0" borderId="0" xfId="0" applyFont="1" applyFill="1" applyProtection="1"/>
    <xf numFmtId="0" fontId="0" fillId="0" borderId="0" xfId="0" applyProtection="1"/>
    <xf numFmtId="0" fontId="4" fillId="0" borderId="0" xfId="0" applyFont="1" applyProtection="1"/>
    <xf numFmtId="0" fontId="1" fillId="0" borderId="0" xfId="0" applyFont="1" applyProtection="1"/>
    <xf numFmtId="0" fontId="5" fillId="2" borderId="0" xfId="0" applyFont="1" applyFill="1" applyProtection="1"/>
    <xf numFmtId="0" fontId="0" fillId="2" borderId="0" xfId="0" applyFill="1" applyProtection="1"/>
    <xf numFmtId="0" fontId="6" fillId="0" borderId="1" xfId="0" applyFont="1" applyBorder="1" applyAlignment="1" applyProtection="1">
      <alignment horizontal="center" vertical="center"/>
    </xf>
    <xf numFmtId="0" fontId="6" fillId="0" borderId="0" xfId="0" applyFont="1" applyProtection="1"/>
    <xf numFmtId="0" fontId="5" fillId="0" borderId="0" xfId="0" applyFont="1" applyProtection="1"/>
    <xf numFmtId="0" fontId="6" fillId="0" borderId="0" xfId="0" applyFont="1" applyAlignment="1" applyProtection="1">
      <alignment vertical="center"/>
    </xf>
    <xf numFmtId="0" fontId="0" fillId="0" borderId="0" xfId="0" applyFont="1" applyAlignment="1" applyProtection="1">
      <alignment vertical="center"/>
    </xf>
    <xf numFmtId="0" fontId="8" fillId="0" borderId="0" xfId="0" applyFont="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6" fillId="0" borderId="0" xfId="0" applyFont="1" applyBorder="1" applyAlignment="1" applyProtection="1">
      <alignment horizontal="center"/>
    </xf>
    <xf numFmtId="0" fontId="0" fillId="0" borderId="0" xfId="0" applyBorder="1" applyProtection="1"/>
    <xf numFmtId="49" fontId="0" fillId="0" borderId="0" xfId="0" applyNumberFormat="1" applyFill="1" applyBorder="1" applyAlignment="1" applyProtection="1">
      <alignment vertical="center"/>
    </xf>
    <xf numFmtId="0" fontId="6" fillId="0" borderId="0" xfId="0" applyFont="1" applyFill="1" applyBorder="1" applyAlignment="1" applyProtection="1">
      <alignment vertical="center"/>
    </xf>
    <xf numFmtId="0" fontId="5" fillId="2" borderId="0" xfId="0" applyFont="1" applyFill="1" applyAlignment="1" applyProtection="1">
      <alignment wrapText="1"/>
    </xf>
    <xf numFmtId="0" fontId="8" fillId="0" borderId="0" xfId="0" applyFont="1" applyFill="1" applyBorder="1" applyAlignment="1" applyProtection="1">
      <alignment horizontal="center"/>
      <protection locked="0"/>
    </xf>
    <xf numFmtId="0" fontId="5" fillId="2" borderId="0" xfId="0" applyFont="1" applyFill="1" applyAlignment="1" applyProtection="1">
      <alignment vertical="center"/>
    </xf>
    <xf numFmtId="0" fontId="0" fillId="0" borderId="0" xfId="0" applyFill="1" applyBorder="1" applyAlignment="1" applyProtection="1">
      <alignment vertical="center"/>
    </xf>
    <xf numFmtId="0" fontId="5" fillId="2" borderId="0" xfId="0" applyFont="1" applyFill="1" applyAlignment="1" applyProtection="1">
      <alignment vertical="center" wrapText="1"/>
    </xf>
    <xf numFmtId="0" fontId="6" fillId="0" borderId="0" xfId="0" applyFont="1" applyFill="1" applyAlignment="1" applyProtection="1">
      <alignment vertical="center"/>
    </xf>
    <xf numFmtId="0" fontId="6" fillId="0" borderId="0" xfId="0" applyFont="1" applyFill="1" applyProtection="1"/>
    <xf numFmtId="0" fontId="6" fillId="0" borderId="1" xfId="0" applyFont="1" applyBorder="1" applyProtection="1"/>
    <xf numFmtId="0" fontId="6" fillId="0" borderId="1" xfId="0" applyFont="1" applyFill="1" applyBorder="1" applyAlignment="1" applyProtection="1"/>
    <xf numFmtId="0" fontId="5" fillId="0" borderId="0" xfId="0" applyFont="1" applyFill="1" applyProtection="1"/>
    <xf numFmtId="0" fontId="0" fillId="0" borderId="0" xfId="0" applyFill="1" applyProtection="1"/>
    <xf numFmtId="0" fontId="6" fillId="0" borderId="11" xfId="0" applyFont="1" applyBorder="1" applyAlignment="1" applyProtection="1">
      <alignment horizontal="center" vertical="center" wrapText="1"/>
    </xf>
    <xf numFmtId="49" fontId="6" fillId="3" borderId="11" xfId="0" applyNumberFormat="1" applyFont="1" applyFill="1" applyBorder="1" applyAlignment="1" applyProtection="1">
      <alignment vertical="center"/>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49" fontId="6" fillId="0" borderId="0" xfId="0" applyNumberFormat="1" applyFont="1" applyFill="1" applyBorder="1" applyProtection="1"/>
    <xf numFmtId="0" fontId="6" fillId="0" borderId="0" xfId="0" applyFont="1" applyFill="1" applyBorder="1" applyProtection="1"/>
    <xf numFmtId="0" fontId="8"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center" vertical="center"/>
    </xf>
    <xf numFmtId="49" fontId="6" fillId="0" borderId="3"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xf>
    <xf numFmtId="0" fontId="6" fillId="0" borderId="0" xfId="0" applyFont="1" applyFill="1" applyAlignment="1" applyProtection="1">
      <alignment horizontal="right"/>
    </xf>
    <xf numFmtId="0" fontId="6" fillId="3" borderId="0" xfId="0" applyFont="1" applyFill="1" applyAlignment="1">
      <alignment vertical="center"/>
    </xf>
    <xf numFmtId="0" fontId="6" fillId="3" borderId="3" xfId="0" applyFont="1" applyFill="1" applyBorder="1" applyAlignment="1" applyProtection="1">
      <alignment vertical="center"/>
      <protection locked="0"/>
    </xf>
    <xf numFmtId="0" fontId="8" fillId="0" borderId="11" xfId="0" applyFont="1" applyBorder="1" applyAlignment="1" applyProtection="1">
      <alignment horizontal="center" vertical="center" wrapText="1"/>
    </xf>
    <xf numFmtId="0" fontId="5" fillId="2" borderId="0" xfId="0" applyFont="1" applyFill="1" applyAlignment="1" applyProtection="1">
      <alignment vertical="top" wrapText="1"/>
    </xf>
    <xf numFmtId="0" fontId="6" fillId="0" borderId="11" xfId="0" applyFont="1" applyBorder="1" applyProtection="1"/>
    <xf numFmtId="0" fontId="6" fillId="3" borderId="10" xfId="0" applyFont="1" applyFill="1" applyBorder="1" applyAlignment="1" applyProtection="1">
      <alignment horizontal="left" vertical="center"/>
    </xf>
    <xf numFmtId="0" fontId="6" fillId="0" borderId="10" xfId="0" applyFont="1" applyBorder="1" applyAlignment="1" applyProtection="1">
      <alignment vertical="center" wrapText="1"/>
    </xf>
    <xf numFmtId="0" fontId="8" fillId="3" borderId="1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9" fillId="0" borderId="0" xfId="0" applyFont="1" applyBorder="1" applyAlignment="1" applyProtection="1">
      <alignment horizontal="center" vertical="top" wrapText="1"/>
    </xf>
    <xf numFmtId="0" fontId="6" fillId="0" borderId="1" xfId="0" applyFont="1" applyBorder="1" applyAlignment="1" applyProtection="1">
      <alignment horizontal="right" vertical="center"/>
    </xf>
    <xf numFmtId="0" fontId="6" fillId="0" borderId="1" xfId="0" applyFont="1" applyBorder="1" applyAlignment="1" applyProtection="1">
      <alignment horizontal="center"/>
    </xf>
    <xf numFmtId="0" fontId="4" fillId="0" borderId="0" xfId="0" applyFont="1" applyBorder="1" applyAlignment="1" applyProtection="1"/>
    <xf numFmtId="0" fontId="21" fillId="0" borderId="0" xfId="0" applyFont="1" applyFill="1" applyAlignment="1" applyProtection="1"/>
    <xf numFmtId="0" fontId="22" fillId="0" borderId="0" xfId="0" applyFont="1" applyFill="1" applyAlignment="1" applyProtection="1"/>
    <xf numFmtId="0" fontId="14" fillId="0" borderId="0" xfId="0" applyFont="1" applyAlignment="1" applyProtection="1"/>
    <xf numFmtId="0" fontId="14" fillId="0" borderId="0" xfId="0" applyFont="1" applyProtection="1"/>
    <xf numFmtId="0" fontId="16" fillId="0" borderId="0" xfId="0" applyFont="1" applyFill="1" applyProtection="1"/>
    <xf numFmtId="0" fontId="16" fillId="4" borderId="0" xfId="0" applyFont="1" applyFill="1" applyProtection="1">
      <protection locked="0"/>
    </xf>
    <xf numFmtId="0" fontId="25" fillId="0" borderId="0" xfId="0" applyFont="1" applyFill="1" applyAlignment="1" applyProtection="1">
      <alignment horizontal="center"/>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wrapText="1"/>
    </xf>
    <xf numFmtId="0" fontId="14" fillId="0" borderId="0" xfId="0" applyFont="1" applyAlignment="1" applyProtection="1">
      <alignment vertical="center"/>
    </xf>
    <xf numFmtId="0" fontId="14" fillId="2" borderId="0" xfId="0" applyFont="1" applyFill="1" applyProtection="1"/>
    <xf numFmtId="0" fontId="16" fillId="0" borderId="11" xfId="0" applyFont="1" applyBorder="1" applyAlignment="1" applyProtection="1">
      <alignment vertical="top" wrapText="1"/>
    </xf>
    <xf numFmtId="0" fontId="16" fillId="0" borderId="2" xfId="0" applyFont="1" applyBorder="1" applyProtection="1"/>
    <xf numFmtId="0" fontId="14" fillId="0" borderId="2" xfId="0" applyFont="1" applyBorder="1" applyProtection="1"/>
    <xf numFmtId="0" fontId="25" fillId="0" borderId="0" xfId="0" applyFont="1" applyFill="1" applyBorder="1" applyAlignment="1" applyProtection="1">
      <alignment horizontal="center"/>
    </xf>
    <xf numFmtId="0" fontId="14" fillId="0" borderId="0" xfId="0" applyFont="1" applyBorder="1" applyProtection="1"/>
    <xf numFmtId="0" fontId="6" fillId="0" borderId="0" xfId="0" applyFont="1" applyAlignment="1" applyProtection="1">
      <alignment horizontal="justify"/>
    </xf>
    <xf numFmtId="0" fontId="6" fillId="0" borderId="0" xfId="0" applyFont="1" applyBorder="1" applyAlignment="1" applyProtection="1">
      <alignment horizontal="center" vertical="center"/>
    </xf>
    <xf numFmtId="0" fontId="23" fillId="0" borderId="0" xfId="0" applyFont="1" applyProtection="1"/>
    <xf numFmtId="0" fontId="28" fillId="0" borderId="0" xfId="0" applyFont="1" applyProtection="1"/>
    <xf numFmtId="49" fontId="4" fillId="0" borderId="0" xfId="0" applyNumberFormat="1" applyFont="1" applyProtection="1"/>
    <xf numFmtId="0" fontId="5" fillId="0" borderId="1" xfId="0" applyFont="1" applyBorder="1" applyAlignment="1" applyProtection="1">
      <alignment horizontal="center" vertical="center"/>
      <protection locked="0"/>
    </xf>
    <xf numFmtId="0" fontId="5" fillId="0" borderId="0" xfId="0" applyFont="1" applyAlignment="1" applyProtection="1">
      <alignment horizontal="right"/>
    </xf>
    <xf numFmtId="0" fontId="4" fillId="0" borderId="0" xfId="0" applyFont="1" applyAlignment="1" applyProtection="1">
      <alignment horizontal="center" vertical="center" wrapText="1"/>
    </xf>
    <xf numFmtId="0" fontId="4" fillId="0" borderId="3" xfId="0" applyFont="1" applyBorder="1" applyAlignment="1" applyProtection="1">
      <alignment vertical="center"/>
    </xf>
    <xf numFmtId="0" fontId="5" fillId="0" borderId="1" xfId="0" applyFont="1" applyBorder="1" applyAlignment="1" applyProtection="1">
      <alignment horizontal="right"/>
    </xf>
    <xf numFmtId="0" fontId="29" fillId="0" borderId="0" xfId="0" applyFont="1" applyAlignment="1" applyProtection="1">
      <alignment horizontal="center" vertical="top"/>
    </xf>
    <xf numFmtId="0" fontId="4" fillId="0" borderId="0" xfId="0" applyFont="1" applyAlignment="1" applyProtection="1">
      <alignment vertical="center"/>
    </xf>
    <xf numFmtId="0" fontId="4" fillId="0" borderId="0" xfId="0" applyFont="1" applyFill="1" applyProtection="1"/>
    <xf numFmtId="49" fontId="4" fillId="0" borderId="0" xfId="0" applyNumberFormat="1" applyFont="1" applyBorder="1" applyAlignment="1" applyProtection="1"/>
    <xf numFmtId="49"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27" fillId="0" borderId="0" xfId="0" applyFont="1" applyFill="1" applyAlignment="1" applyProtection="1">
      <alignment vertical="top" wrapText="1"/>
    </xf>
    <xf numFmtId="0" fontId="33" fillId="3" borderId="1" xfId="0" applyFont="1" applyFill="1" applyBorder="1" applyProtection="1">
      <protection locked="0"/>
    </xf>
    <xf numFmtId="49" fontId="33" fillId="3" borderId="1" xfId="0" applyNumberFormat="1" applyFont="1" applyFill="1" applyBorder="1" applyAlignment="1" applyProtection="1">
      <alignment vertical="center"/>
      <protection locked="0"/>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0" xfId="0" applyFont="1" applyAlignment="1" applyProtection="1">
      <alignment vertical="top"/>
    </xf>
    <xf numFmtId="0" fontId="6" fillId="3" borderId="0" xfId="0" applyFont="1" applyFill="1" applyAlignment="1">
      <alignment vertical="top"/>
    </xf>
    <xf numFmtId="0" fontId="33" fillId="3" borderId="11" xfId="0" applyFont="1" applyFill="1" applyBorder="1" applyAlignment="1" applyProtection="1">
      <alignment horizontal="center" vertical="center"/>
      <protection locked="0"/>
    </xf>
    <xf numFmtId="0" fontId="9" fillId="0" borderId="3" xfId="0" applyFont="1" applyBorder="1" applyAlignment="1" applyProtection="1">
      <alignment vertical="top"/>
    </xf>
    <xf numFmtId="0" fontId="10" fillId="0" borderId="3" xfId="0" applyFont="1" applyBorder="1" applyAlignment="1" applyProtection="1">
      <alignment vertical="top"/>
    </xf>
    <xf numFmtId="0" fontId="0" fillId="0" borderId="16" xfId="0" applyBorder="1" applyProtection="1"/>
    <xf numFmtId="0" fontId="14" fillId="0" borderId="16" xfId="0" applyFont="1" applyBorder="1" applyAlignment="1" applyProtection="1">
      <alignment vertical="top"/>
    </xf>
    <xf numFmtId="0" fontId="5" fillId="0" borderId="0" xfId="0" applyFont="1" applyAlignment="1" applyProtection="1">
      <alignment horizontal="center" vertical="center"/>
    </xf>
    <xf numFmtId="0" fontId="6" fillId="0" borderId="3" xfId="0" applyFont="1" applyBorder="1" applyProtection="1"/>
    <xf numFmtId="0" fontId="0" fillId="0" borderId="6" xfId="0" applyBorder="1" applyAlignment="1"/>
    <xf numFmtId="0" fontId="1" fillId="0" borderId="0" xfId="0" applyFont="1" applyBorder="1" applyAlignment="1" applyProtection="1"/>
    <xf numFmtId="0" fontId="7" fillId="0" borderId="0" xfId="0" applyFont="1" applyBorder="1" applyAlignment="1" applyProtection="1"/>
    <xf numFmtId="49" fontId="1" fillId="0" borderId="0" xfId="0" applyNumberFormat="1" applyFont="1" applyBorder="1" applyAlignment="1" applyProtection="1"/>
    <xf numFmtId="0" fontId="6" fillId="0" borderId="1" xfId="0" applyFont="1" applyBorder="1" applyAlignment="1" applyProtection="1">
      <alignment horizontal="center" vertical="center"/>
    </xf>
    <xf numFmtId="14" fontId="4" fillId="0" borderId="0" xfId="0" applyNumberFormat="1" applyFont="1" applyProtection="1"/>
    <xf numFmtId="0" fontId="5" fillId="0" borderId="0" xfId="0" applyFont="1" applyAlignment="1" applyProtection="1">
      <alignment vertical="center"/>
    </xf>
    <xf numFmtId="0" fontId="15" fillId="0" borderId="0" xfId="2" applyFont="1" applyProtection="1"/>
    <xf numFmtId="0" fontId="5" fillId="0" borderId="0" xfId="0" applyFont="1" applyBorder="1" applyAlignment="1" applyProtection="1"/>
    <xf numFmtId="0" fontId="4" fillId="0" borderId="0" xfId="0" applyFont="1" applyFill="1" applyBorder="1" applyAlignment="1" applyProtection="1"/>
    <xf numFmtId="49" fontId="5" fillId="0" borderId="0" xfId="0" applyNumberFormat="1" applyFont="1" applyBorder="1" applyAlignment="1" applyProtection="1">
      <alignment horizontal="center" vertical="top"/>
    </xf>
    <xf numFmtId="0" fontId="5" fillId="0" borderId="0" xfId="0" applyNumberFormat="1" applyFont="1" applyBorder="1" applyAlignment="1" applyProtection="1">
      <alignment horizontal="left" vertical="top"/>
    </xf>
    <xf numFmtId="0" fontId="8" fillId="0" borderId="17" xfId="0" applyFont="1" applyFill="1" applyBorder="1" applyAlignment="1" applyProtection="1">
      <alignment vertical="center"/>
    </xf>
    <xf numFmtId="0" fontId="6" fillId="0" borderId="20" xfId="0" applyFont="1" applyBorder="1" applyProtection="1"/>
    <xf numFmtId="0" fontId="0" fillId="0" borderId="21" xfId="0" applyBorder="1" applyProtection="1"/>
    <xf numFmtId="0" fontId="2" fillId="0" borderId="0" xfId="0" applyFont="1" applyAlignment="1" applyProtection="1">
      <alignment wrapText="1"/>
    </xf>
    <xf numFmtId="0" fontId="27" fillId="2" borderId="0" xfId="0" applyFont="1" applyFill="1" applyAlignment="1" applyProtection="1">
      <alignment vertical="top" wrapText="1"/>
    </xf>
    <xf numFmtId="0" fontId="5" fillId="0" borderId="0" xfId="0" applyNumberFormat="1" applyFont="1" applyBorder="1" applyAlignment="1" applyProtection="1">
      <alignment horizontal="center" vertical="top"/>
    </xf>
    <xf numFmtId="0" fontId="5" fillId="0" borderId="11" xfId="0" applyFont="1" applyBorder="1" applyAlignment="1" applyProtection="1"/>
    <xf numFmtId="0" fontId="4" fillId="0" borderId="11" xfId="0" applyFont="1" applyBorder="1" applyAlignment="1" applyProtection="1"/>
    <xf numFmtId="0" fontId="5" fillId="0" borderId="11" xfId="0" applyFont="1" applyBorder="1" applyProtection="1"/>
    <xf numFmtId="0" fontId="4" fillId="0" borderId="0" xfId="0" applyNumberFormat="1" applyFont="1" applyBorder="1" applyAlignment="1" applyProtection="1"/>
    <xf numFmtId="49" fontId="5" fillId="0" borderId="0" xfId="0" applyNumberFormat="1" applyFont="1" applyBorder="1" applyAlignment="1" applyProtection="1"/>
    <xf numFmtId="0" fontId="5" fillId="0" borderId="0" xfId="0" applyNumberFormat="1" applyFont="1" applyBorder="1" applyAlignment="1" applyProtection="1"/>
    <xf numFmtId="0" fontId="5" fillId="0" borderId="0" xfId="0" applyFont="1" applyBorder="1" applyAlignment="1" applyProtection="1">
      <alignment vertical="center"/>
    </xf>
    <xf numFmtId="49" fontId="5" fillId="0" borderId="0" xfId="0" applyNumberFormat="1" applyFont="1" applyBorder="1" applyAlignment="1" applyProtection="1">
      <alignment vertical="center"/>
    </xf>
    <xf numFmtId="0" fontId="5" fillId="0" borderId="11" xfId="0" applyNumberFormat="1" applyFont="1" applyBorder="1" applyAlignment="1" applyProtection="1">
      <alignment horizontal="center"/>
    </xf>
    <xf numFmtId="0" fontId="6" fillId="3" borderId="11" xfId="0" applyNumberFormat="1" applyFont="1" applyFill="1" applyBorder="1" applyAlignment="1" applyProtection="1">
      <alignment horizontal="center" vertical="center"/>
      <protection locked="0"/>
    </xf>
    <xf numFmtId="0" fontId="5" fillId="0" borderId="0" xfId="0" applyNumberFormat="1" applyFont="1" applyProtection="1"/>
    <xf numFmtId="0" fontId="6" fillId="0" borderId="0" xfId="0" applyNumberFormat="1" applyFont="1" applyProtection="1"/>
    <xf numFmtId="0" fontId="6" fillId="2" borderId="0" xfId="0" applyNumberFormat="1" applyFont="1" applyFill="1" applyAlignment="1" applyProtection="1">
      <alignment horizontal="center" wrapText="1"/>
    </xf>
    <xf numFmtId="0" fontId="2" fillId="0" borderId="0" xfId="0" applyFont="1" applyBorder="1" applyAlignment="1" applyProtection="1">
      <alignment horizontal="center"/>
    </xf>
    <xf numFmtId="0" fontId="5" fillId="0" borderId="0" xfId="0" applyFont="1" applyAlignment="1" applyProtection="1">
      <alignment horizontal="center"/>
    </xf>
    <xf numFmtId="0" fontId="5" fillId="0" borderId="0" xfId="0" applyFont="1" applyFill="1" applyAlignment="1" applyProtection="1">
      <alignment horizontal="center"/>
    </xf>
    <xf numFmtId="0" fontId="5" fillId="0" borderId="0" xfId="0" applyFont="1" applyBorder="1" applyAlignment="1" applyProtection="1">
      <alignment horizontal="center"/>
    </xf>
    <xf numFmtId="49" fontId="5" fillId="0" borderId="0" xfId="0" applyNumberFormat="1" applyFont="1" applyBorder="1" applyAlignment="1" applyProtection="1">
      <alignment horizontal="center"/>
    </xf>
    <xf numFmtId="0" fontId="5" fillId="0" borderId="30" xfId="0" applyFont="1" applyBorder="1" applyAlignment="1" applyProtection="1"/>
    <xf numFmtId="0" fontId="5" fillId="0" borderId="31" xfId="0" applyFont="1" applyBorder="1" applyAlignment="1" applyProtection="1"/>
    <xf numFmtId="0" fontId="5" fillId="0" borderId="31" xfId="0" applyFont="1" applyBorder="1" applyProtection="1"/>
    <xf numFmtId="0" fontId="5" fillId="0" borderId="26" xfId="0" applyNumberFormat="1" applyFont="1" applyBorder="1" applyAlignment="1" applyProtection="1">
      <alignment horizontal="center"/>
      <protection locked="0"/>
    </xf>
    <xf numFmtId="0" fontId="5" fillId="0" borderId="27" xfId="0" applyNumberFormat="1" applyFont="1" applyBorder="1" applyAlignment="1" applyProtection="1">
      <alignment horizontal="center"/>
    </xf>
    <xf numFmtId="0" fontId="5" fillId="0" borderId="24" xfId="0" applyNumberFormat="1" applyFont="1" applyBorder="1" applyAlignment="1" applyProtection="1">
      <alignment horizontal="center"/>
      <protection locked="0"/>
    </xf>
    <xf numFmtId="0" fontId="5" fillId="0" borderId="25" xfId="0" applyNumberFormat="1" applyFont="1" applyBorder="1" applyAlignment="1" applyProtection="1">
      <alignment horizontal="center"/>
      <protection locked="0"/>
    </xf>
    <xf numFmtId="0" fontId="5" fillId="0" borderId="27" xfId="0" applyNumberFormat="1" applyFont="1" applyBorder="1" applyAlignment="1" applyProtection="1">
      <alignment horizontal="center"/>
      <protection locked="0"/>
    </xf>
    <xf numFmtId="0" fontId="5" fillId="0" borderId="26" xfId="0" applyNumberFormat="1" applyFont="1" applyFill="1" applyBorder="1" applyAlignment="1" applyProtection="1">
      <alignment horizontal="center"/>
      <protection locked="0"/>
    </xf>
    <xf numFmtId="0" fontId="5" fillId="0" borderId="26" xfId="0" applyNumberFormat="1" applyFont="1" applyBorder="1" applyAlignment="1" applyProtection="1">
      <alignment horizontal="center"/>
    </xf>
    <xf numFmtId="0" fontId="5" fillId="0" borderId="28" xfId="0" applyNumberFormat="1" applyFont="1" applyBorder="1" applyAlignment="1" applyProtection="1">
      <alignment horizontal="center"/>
    </xf>
    <xf numFmtId="0" fontId="5" fillId="0" borderId="29" xfId="0" applyNumberFormat="1" applyFont="1" applyBorder="1" applyAlignment="1" applyProtection="1">
      <alignment horizontal="center"/>
    </xf>
    <xf numFmtId="0" fontId="5" fillId="0" borderId="32" xfId="0" applyFont="1" applyBorder="1" applyProtection="1"/>
    <xf numFmtId="0" fontId="6" fillId="0" borderId="9" xfId="0" applyFont="1"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9" fillId="0" borderId="0" xfId="0" applyFont="1" applyBorder="1" applyAlignment="1" applyProtection="1">
      <alignment horizontal="center" vertical="top" wrapText="1"/>
    </xf>
    <xf numFmtId="0" fontId="2" fillId="0" borderId="0" xfId="0" applyFont="1" applyAlignment="1" applyProtection="1">
      <alignment horizontal="left" wrapText="1"/>
    </xf>
    <xf numFmtId="0" fontId="6" fillId="0" borderId="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5" fillId="2" borderId="0" xfId="0" applyFont="1" applyFill="1" applyAlignment="1" applyProtection="1">
      <alignment horizontal="left" vertical="top" wrapText="1"/>
    </xf>
    <xf numFmtId="0" fontId="6" fillId="0" borderId="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7" xfId="0" applyFont="1" applyBorder="1" applyAlignment="1" applyProtection="1">
      <alignment vertical="center" wrapText="1"/>
    </xf>
    <xf numFmtId="0" fontId="0" fillId="0" borderId="0" xfId="0" applyBorder="1" applyAlignment="1" applyProtection="1">
      <alignment vertical="center" wrapText="1"/>
    </xf>
    <xf numFmtId="0" fontId="0" fillId="0" borderId="8" xfId="0" applyBorder="1" applyAlignment="1" applyProtection="1">
      <alignment vertical="center" wrapText="1"/>
    </xf>
    <xf numFmtId="0" fontId="6" fillId="0" borderId="1" xfId="0" applyFont="1" applyBorder="1" applyAlignment="1" applyProtection="1">
      <alignment vertical="center" wrapText="1"/>
    </xf>
    <xf numFmtId="0" fontId="16" fillId="0" borderId="3" xfId="0" applyFont="1" applyBorder="1" applyAlignment="1" applyProtection="1">
      <alignment horizontal="left" vertical="top" wrapText="1"/>
    </xf>
    <xf numFmtId="0" fontId="17" fillId="0" borderId="12"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13" xfId="0" applyFont="1" applyBorder="1" applyAlignment="1" applyProtection="1">
      <alignment horizontal="left" vertical="center"/>
    </xf>
    <xf numFmtId="0" fontId="8" fillId="0" borderId="4" xfId="0" applyFont="1" applyBorder="1" applyAlignment="1" applyProtection="1">
      <alignment vertical="center"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19" fillId="0" borderId="4" xfId="0" applyNumberFormat="1" applyFont="1" applyBorder="1" applyAlignment="1" applyProtection="1">
      <alignment vertical="center" wrapText="1"/>
    </xf>
    <xf numFmtId="0" fontId="6" fillId="0" borderId="3" xfId="0" applyNumberFormat="1" applyFont="1" applyBorder="1" applyAlignment="1" applyProtection="1">
      <alignment vertical="center" wrapText="1"/>
    </xf>
    <xf numFmtId="0" fontId="6" fillId="0" borderId="5" xfId="0" applyNumberFormat="1" applyFont="1" applyBorder="1" applyAlignment="1" applyProtection="1">
      <alignment vertical="center" wrapText="1"/>
    </xf>
    <xf numFmtId="0" fontId="19" fillId="0" borderId="12" xfId="0" applyFont="1" applyBorder="1" applyAlignment="1" applyProtection="1">
      <alignment vertical="center" wrapText="1"/>
    </xf>
    <xf numFmtId="0" fontId="6" fillId="0" borderId="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 xfId="0" applyFont="1" applyBorder="1" applyAlignment="1" applyProtection="1">
      <alignment vertical="center" wrapText="1"/>
    </xf>
    <xf numFmtId="0" fontId="0" fillId="0" borderId="5" xfId="0" applyBorder="1" applyAlignment="1" applyProtection="1">
      <alignment vertical="center"/>
    </xf>
    <xf numFmtId="0" fontId="6" fillId="0" borderId="7" xfId="0" applyFont="1" applyFill="1" applyBorder="1" applyAlignment="1" applyProtection="1">
      <alignment vertical="center" wrapTex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16" fillId="0" borderId="11" xfId="0" applyFont="1" applyBorder="1" applyAlignment="1" applyProtection="1">
      <alignment horizontal="left" vertical="top" wrapText="1"/>
    </xf>
    <xf numFmtId="0" fontId="5" fillId="2" borderId="0" xfId="0" applyFont="1" applyFill="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3" borderId="11"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33" fillId="3" borderId="12"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xf>
    <xf numFmtId="0" fontId="33" fillId="3" borderId="0" xfId="0" applyNumberFormat="1" applyFont="1" applyFill="1" applyBorder="1" applyAlignment="1" applyProtection="1">
      <alignment horizontal="left" vertical="center" wrapText="1"/>
      <protection locked="0"/>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33" fillId="3" borderId="22" xfId="0" applyFont="1" applyFill="1" applyBorder="1" applyAlignment="1" applyProtection="1">
      <alignment horizontal="left" vertical="center"/>
      <protection locked="0"/>
    </xf>
    <xf numFmtId="0" fontId="33" fillId="3" borderId="23" xfId="0" applyFont="1" applyFill="1" applyBorder="1" applyAlignment="1" applyProtection="1">
      <alignment horizontal="left" vertical="center"/>
      <protection locked="0"/>
    </xf>
    <xf numFmtId="0" fontId="33" fillId="3" borderId="18" xfId="0" applyFont="1" applyFill="1" applyBorder="1" applyAlignment="1" applyProtection="1">
      <alignment horizontal="left" vertical="center" wrapText="1"/>
      <protection locked="0"/>
    </xf>
    <xf numFmtId="0" fontId="33" fillId="3" borderId="19" xfId="0" applyFont="1" applyFill="1" applyBorder="1" applyAlignment="1" applyProtection="1">
      <alignment horizontal="left" vertical="center" wrapText="1"/>
      <protection locked="0"/>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horizontal="right" vertical="center"/>
    </xf>
    <xf numFmtId="0" fontId="6" fillId="0" borderId="0" xfId="0" applyFont="1" applyAlignment="1" applyProtection="1">
      <alignment vertical="center"/>
    </xf>
    <xf numFmtId="0" fontId="0" fillId="0" borderId="0" xfId="0" applyAlignment="1" applyProtection="1">
      <alignment vertical="center"/>
    </xf>
    <xf numFmtId="0" fontId="33" fillId="3" borderId="1" xfId="0" applyFont="1" applyFill="1" applyBorder="1" applyAlignment="1" applyProtection="1">
      <alignment horizontal="left" vertical="center"/>
      <protection locked="0"/>
    </xf>
    <xf numFmtId="0" fontId="34" fillId="3" borderId="1" xfId="0" applyFont="1" applyFill="1" applyBorder="1" applyAlignment="1" applyProtection="1">
      <alignment horizontal="left" vertical="center"/>
      <protection locked="0"/>
    </xf>
    <xf numFmtId="0" fontId="33" fillId="3" borderId="2" xfId="0" applyFont="1" applyFill="1" applyBorder="1" applyAlignment="1" applyProtection="1">
      <alignment horizontal="left" vertical="center"/>
      <protection locked="0"/>
    </xf>
    <xf numFmtId="0" fontId="34" fillId="3" borderId="2" xfId="0"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33" fillId="3" borderId="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5" fillId="3" borderId="1" xfId="1" applyFont="1" applyFill="1" applyBorder="1" applyAlignment="1" applyProtection="1">
      <alignment horizontal="left" vertical="center"/>
      <protection locked="0"/>
    </xf>
    <xf numFmtId="0" fontId="6" fillId="0" borderId="7"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3" xfId="0" applyFont="1" applyFill="1" applyBorder="1" applyAlignment="1" applyProtection="1">
      <alignment horizontal="center" vertical="top"/>
    </xf>
    <xf numFmtId="0" fontId="10" fillId="0" borderId="3" xfId="0" applyFont="1" applyBorder="1" applyAlignment="1" applyProtection="1">
      <alignment horizontal="center" vertical="top"/>
    </xf>
    <xf numFmtId="49" fontId="33" fillId="3" borderId="1" xfId="0" applyNumberFormat="1" applyFont="1" applyFill="1" applyBorder="1" applyAlignment="1" applyProtection="1">
      <alignment horizontal="left" vertical="center"/>
      <protection locked="0"/>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6" fillId="0" borderId="0" xfId="0" applyFont="1" applyAlignment="1" applyProtection="1">
      <alignment horizontal="left" vertical="center"/>
    </xf>
    <xf numFmtId="0" fontId="8" fillId="0" borderId="11" xfId="0" applyFont="1" applyBorder="1" applyAlignment="1" applyProtection="1">
      <alignment horizontal="center" vertical="center" wrapText="1"/>
    </xf>
    <xf numFmtId="0" fontId="34" fillId="0" borderId="1" xfId="0" applyFont="1" applyBorder="1" applyAlignment="1" applyProtection="1">
      <alignment horizontal="left" vertical="center"/>
      <protection locked="0"/>
    </xf>
    <xf numFmtId="49" fontId="33" fillId="3" borderId="2" xfId="0" applyNumberFormat="1" applyFont="1" applyFill="1" applyBorder="1" applyAlignment="1" applyProtection="1">
      <alignment horizontal="left" vertical="center"/>
      <protection locked="0"/>
    </xf>
    <xf numFmtId="49" fontId="34" fillId="3" borderId="2" xfId="0" applyNumberFormat="1"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xf>
    <xf numFmtId="0" fontId="0" fillId="0" borderId="3" xfId="0" applyFill="1" applyBorder="1" applyAlignment="1" applyProtection="1">
      <alignment horizontal="center" vertical="center"/>
    </xf>
    <xf numFmtId="49" fontId="34" fillId="3" borderId="1" xfId="0" applyNumberFormat="1" applyFont="1" applyFill="1" applyBorder="1" applyAlignment="1" applyProtection="1">
      <alignment horizontal="left" vertical="center"/>
      <protection locked="0"/>
    </xf>
    <xf numFmtId="0" fontId="36" fillId="3" borderId="1" xfId="0" applyFont="1" applyFill="1" applyBorder="1" applyAlignment="1" applyProtection="1">
      <alignment horizontal="left" vertical="top" wrapText="1"/>
      <protection locked="0"/>
    </xf>
    <xf numFmtId="0" fontId="8" fillId="2" borderId="0" xfId="0" applyFont="1" applyFill="1" applyAlignment="1" applyProtection="1">
      <alignment horizontal="center" vertical="top" wrapText="1"/>
    </xf>
    <xf numFmtId="0" fontId="6" fillId="2" borderId="0" xfId="0" applyFont="1" applyFill="1" applyAlignment="1" applyProtection="1">
      <alignment horizontal="center" vertical="top" wrapText="1"/>
    </xf>
    <xf numFmtId="49" fontId="5" fillId="0" borderId="0" xfId="0" applyNumberFormat="1" applyFont="1" applyBorder="1" applyAlignment="1" applyProtection="1">
      <alignment horizontal="center"/>
    </xf>
    <xf numFmtId="0" fontId="33" fillId="3" borderId="11" xfId="0" applyFont="1" applyFill="1" applyBorder="1" applyAlignment="1" applyProtection="1">
      <alignment horizontal="left" vertical="center" wrapText="1"/>
      <protection locked="0"/>
    </xf>
    <xf numFmtId="0" fontId="26" fillId="0" borderId="11" xfId="0" applyFont="1" applyBorder="1" applyAlignment="1" applyProtection="1">
      <alignment horizontal="left" vertical="top" wrapText="1"/>
    </xf>
    <xf numFmtId="3" fontId="16" fillId="5" borderId="11" xfId="0" applyNumberFormat="1"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9" fillId="0" borderId="0" xfId="0" applyFont="1" applyAlignment="1" applyProtection="1">
      <alignment horizontal="center" vertical="top"/>
    </xf>
    <xf numFmtId="0" fontId="6" fillId="0" borderId="11" xfId="0" applyFont="1" applyBorder="1" applyAlignment="1" applyProtection="1">
      <alignment horizontal="left" vertical="top" wrapText="1"/>
    </xf>
    <xf numFmtId="0" fontId="6"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5"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27" fillId="2" borderId="0" xfId="0" applyFont="1" applyFill="1" applyAlignment="1" applyProtection="1">
      <alignment horizontal="left" vertical="top"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0" fontId="6" fillId="0" borderId="11" xfId="0" quotePrefix="1" applyFont="1" applyBorder="1" applyAlignment="1" applyProtection="1">
      <alignment horizontal="left" vertical="top" wrapText="1"/>
    </xf>
    <xf numFmtId="0" fontId="24" fillId="4" borderId="0" xfId="0" applyFont="1" applyFill="1" applyAlignment="1" applyProtection="1">
      <alignment horizontal="left" vertical="top" wrapText="1" indent="5"/>
    </xf>
    <xf numFmtId="0" fontId="14" fillId="4" borderId="0" xfId="0" applyFont="1" applyFill="1" applyAlignment="1" applyProtection="1">
      <alignment horizontal="left" vertical="top" wrapText="1" indent="5"/>
    </xf>
    <xf numFmtId="0" fontId="6" fillId="0" borderId="0" xfId="0" applyFont="1" applyAlignment="1" applyProtection="1">
      <alignment horizontal="left" vertical="top" wrapText="1"/>
    </xf>
    <xf numFmtId="0" fontId="33" fillId="5" borderId="1" xfId="0"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center" wrapText="1"/>
      <protection locked="0"/>
    </xf>
    <xf numFmtId="0" fontId="8" fillId="0" borderId="0" xfId="0" applyFont="1" applyAlignment="1" applyProtection="1">
      <alignment horizontal="center" wrapText="1"/>
    </xf>
    <xf numFmtId="0" fontId="14" fillId="0" borderId="11" xfId="0" applyFont="1" applyBorder="1" applyAlignment="1" applyProtection="1">
      <alignment horizontal="center" vertical="top" wrapText="1"/>
    </xf>
    <xf numFmtId="0" fontId="5" fillId="0" borderId="0" xfId="0" applyFont="1" applyAlignment="1" applyProtection="1">
      <alignment vertical="center" wrapText="1"/>
    </xf>
    <xf numFmtId="0" fontId="5" fillId="0" borderId="1"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32" fillId="0" borderId="0" xfId="0" applyFont="1" applyAlignment="1" applyProtection="1">
      <alignment horizontal="left" vertical="top" wrapText="1"/>
    </xf>
    <xf numFmtId="0" fontId="35"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3" xfId="0" applyFont="1" applyBorder="1" applyAlignment="1" applyProtection="1">
      <alignment vertical="center" wrapText="1"/>
    </xf>
    <xf numFmtId="0" fontId="34" fillId="0" borderId="1" xfId="0" applyFont="1" applyBorder="1" applyAlignment="1" applyProtection="1">
      <alignment horizontal="left" vertical="center" wrapText="1"/>
    </xf>
    <xf numFmtId="0" fontId="33" fillId="3" borderId="1" xfId="0" applyFont="1" applyFill="1" applyBorder="1" applyAlignment="1" applyProtection="1">
      <alignment horizontal="left"/>
      <protection locked="0"/>
    </xf>
    <xf numFmtId="49" fontId="5" fillId="0" borderId="0" xfId="0" applyNumberFormat="1" applyFont="1" applyBorder="1" applyAlignment="1" applyProtection="1">
      <alignment vertical="center" wrapText="1"/>
    </xf>
    <xf numFmtId="0" fontId="4" fillId="0" borderId="0" xfId="0" applyFont="1" applyAlignment="1" applyProtection="1">
      <alignment vertical="center" wrapText="1"/>
    </xf>
    <xf numFmtId="0" fontId="29" fillId="0" borderId="0" xfId="0" applyFont="1" applyAlignment="1" applyProtection="1">
      <alignment horizontal="center" vertical="top"/>
    </xf>
    <xf numFmtId="0" fontId="5" fillId="0" borderId="0" xfId="0" applyFont="1" applyFill="1" applyAlignment="1" applyProtection="1">
      <alignment horizontal="right"/>
    </xf>
    <xf numFmtId="0" fontId="4" fillId="0" borderId="0" xfId="0" applyFont="1" applyFill="1" applyAlignment="1" applyProtection="1">
      <alignment horizontal="right"/>
    </xf>
    <xf numFmtId="0" fontId="20" fillId="0" borderId="0" xfId="0" applyFont="1" applyAlignment="1" applyProtection="1">
      <alignment horizontal="center" vertical="center"/>
    </xf>
    <xf numFmtId="0" fontId="4" fillId="0" borderId="0" xfId="0" applyFont="1" applyAlignment="1" applyProtection="1">
      <alignment horizontal="center" vertical="center"/>
    </xf>
    <xf numFmtId="0" fontId="35" fillId="0" borderId="1" xfId="0" applyNumberFormat="1" applyFont="1" applyFill="1" applyBorder="1" applyAlignment="1" applyProtection="1">
      <alignment horizontal="left" vertical="center" wrapText="1"/>
    </xf>
    <xf numFmtId="0" fontId="38" fillId="0" borderId="1" xfId="0" applyNumberFormat="1" applyFont="1" applyFill="1" applyBorder="1" applyAlignment="1" applyProtection="1">
      <alignment horizontal="left" vertical="center" wrapText="1"/>
    </xf>
    <xf numFmtId="0" fontId="29" fillId="0" borderId="3" xfId="0" applyFont="1" applyBorder="1" applyAlignment="1" applyProtection="1">
      <alignment horizontal="center" vertical="top"/>
    </xf>
    <xf numFmtId="0" fontId="30" fillId="0" borderId="3" xfId="0" applyFont="1" applyBorder="1" applyAlignment="1" applyProtection="1">
      <alignment horizontal="center" vertical="top"/>
    </xf>
    <xf numFmtId="0" fontId="26" fillId="0" borderId="12" xfId="0" applyFont="1" applyBorder="1" applyAlignment="1" applyProtection="1">
      <alignment horizontal="left" vertical="top" wrapText="1"/>
    </xf>
    <xf numFmtId="0" fontId="26" fillId="0" borderId="2" xfId="0" applyFont="1" applyBorder="1" applyAlignment="1" applyProtection="1">
      <alignment horizontal="left" vertical="top" wrapText="1"/>
    </xf>
    <xf numFmtId="0" fontId="26" fillId="0" borderId="13" xfId="0" applyFont="1" applyBorder="1" applyAlignment="1" applyProtection="1">
      <alignment horizontal="left" vertical="top" wrapTex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42</xdr:row>
          <xdr:rowOff>123825</xdr:rowOff>
        </xdr:from>
        <xdr:to>
          <xdr:col>3</xdr:col>
          <xdr:colOff>600075</xdr:colOff>
          <xdr:row>42</xdr:row>
          <xdr:rowOff>295275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42</xdr:row>
          <xdr:rowOff>123825</xdr:rowOff>
        </xdr:from>
        <xdr:to>
          <xdr:col>8</xdr:col>
          <xdr:colOff>561975</xdr:colOff>
          <xdr:row>42</xdr:row>
          <xdr:rowOff>295275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28575</xdr:rowOff>
        </xdr:from>
        <xdr:to>
          <xdr:col>7</xdr:col>
          <xdr:colOff>552450</xdr:colOff>
          <xdr:row>56</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55</xdr:row>
          <xdr:rowOff>28575</xdr:rowOff>
        </xdr:from>
        <xdr:to>
          <xdr:col>6</xdr:col>
          <xdr:colOff>400050</xdr:colOff>
          <xdr:row>56</xdr:row>
          <xdr:rowOff>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57</xdr:row>
          <xdr:rowOff>28575</xdr:rowOff>
        </xdr:from>
        <xdr:to>
          <xdr:col>2</xdr:col>
          <xdr:colOff>638175</xdr:colOff>
          <xdr:row>57</xdr:row>
          <xdr:rowOff>200025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28575</xdr:rowOff>
        </xdr:from>
        <xdr:to>
          <xdr:col>3</xdr:col>
          <xdr:colOff>685800</xdr:colOff>
          <xdr:row>57</xdr:row>
          <xdr:rowOff>200025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79</xdr:row>
          <xdr:rowOff>0</xdr:rowOff>
        </xdr:from>
        <xdr:to>
          <xdr:col>7</xdr:col>
          <xdr:colOff>552450</xdr:colOff>
          <xdr:row>79</xdr:row>
          <xdr:rowOff>171450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42</xdr:row>
          <xdr:rowOff>123825</xdr:rowOff>
        </xdr:from>
        <xdr:to>
          <xdr:col>5</xdr:col>
          <xdr:colOff>600075</xdr:colOff>
          <xdr:row>42</xdr:row>
          <xdr:rowOff>295275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43</xdr:row>
          <xdr:rowOff>123825</xdr:rowOff>
        </xdr:from>
        <xdr:to>
          <xdr:col>3</xdr:col>
          <xdr:colOff>609600</xdr:colOff>
          <xdr:row>43</xdr:row>
          <xdr:rowOff>295275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43</xdr:row>
          <xdr:rowOff>123825</xdr:rowOff>
        </xdr:from>
        <xdr:to>
          <xdr:col>8</xdr:col>
          <xdr:colOff>561975</xdr:colOff>
          <xdr:row>43</xdr:row>
          <xdr:rowOff>295275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43</xdr:row>
          <xdr:rowOff>123825</xdr:rowOff>
        </xdr:from>
        <xdr:to>
          <xdr:col>5</xdr:col>
          <xdr:colOff>609600</xdr:colOff>
          <xdr:row>43</xdr:row>
          <xdr:rowOff>295275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123825</xdr:rowOff>
        </xdr:from>
        <xdr:to>
          <xdr:col>3</xdr:col>
          <xdr:colOff>609600</xdr:colOff>
          <xdr:row>44</xdr:row>
          <xdr:rowOff>295275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44</xdr:row>
          <xdr:rowOff>123825</xdr:rowOff>
        </xdr:from>
        <xdr:to>
          <xdr:col>8</xdr:col>
          <xdr:colOff>561975</xdr:colOff>
          <xdr:row>44</xdr:row>
          <xdr:rowOff>295275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44</xdr:row>
          <xdr:rowOff>123825</xdr:rowOff>
        </xdr:from>
        <xdr:to>
          <xdr:col>5</xdr:col>
          <xdr:colOff>609600</xdr:colOff>
          <xdr:row>44</xdr:row>
          <xdr:rowOff>295275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45</xdr:row>
          <xdr:rowOff>123825</xdr:rowOff>
        </xdr:from>
        <xdr:to>
          <xdr:col>3</xdr:col>
          <xdr:colOff>609600</xdr:colOff>
          <xdr:row>45</xdr:row>
          <xdr:rowOff>295275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45</xdr:row>
          <xdr:rowOff>123825</xdr:rowOff>
        </xdr:from>
        <xdr:to>
          <xdr:col>8</xdr:col>
          <xdr:colOff>561975</xdr:colOff>
          <xdr:row>45</xdr:row>
          <xdr:rowOff>295275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45</xdr:row>
          <xdr:rowOff>123825</xdr:rowOff>
        </xdr:from>
        <xdr:to>
          <xdr:col>5</xdr:col>
          <xdr:colOff>609600</xdr:colOff>
          <xdr:row>45</xdr:row>
          <xdr:rowOff>295275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46</xdr:row>
          <xdr:rowOff>123825</xdr:rowOff>
        </xdr:from>
        <xdr:to>
          <xdr:col>3</xdr:col>
          <xdr:colOff>609600</xdr:colOff>
          <xdr:row>46</xdr:row>
          <xdr:rowOff>295275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46</xdr:row>
          <xdr:rowOff>123825</xdr:rowOff>
        </xdr:from>
        <xdr:to>
          <xdr:col>8</xdr:col>
          <xdr:colOff>561975</xdr:colOff>
          <xdr:row>46</xdr:row>
          <xdr:rowOff>295275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46</xdr:row>
          <xdr:rowOff>123825</xdr:rowOff>
        </xdr:from>
        <xdr:to>
          <xdr:col>5</xdr:col>
          <xdr:colOff>609600</xdr:colOff>
          <xdr:row>46</xdr:row>
          <xdr:rowOff>295275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67650" y="1562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183"/>
  <sheetViews>
    <sheetView topLeftCell="A25" zoomScale="85" zoomScaleNormal="85" workbookViewId="0">
      <selection activeCell="B29" sqref="B29:I38"/>
    </sheetView>
  </sheetViews>
  <sheetFormatPr defaultColWidth="13.85546875" defaultRowHeight="15" x14ac:dyDescent="0.25"/>
  <cols>
    <col min="1" max="1" width="13.85546875" style="3"/>
    <col min="2" max="2" width="9.5703125" style="3" customWidth="1"/>
    <col min="3" max="3" width="12.85546875" style="3" customWidth="1"/>
    <col min="4" max="4" width="11.85546875" style="3" customWidth="1"/>
    <col min="5" max="5" width="5.7109375" style="3" customWidth="1"/>
    <col min="6" max="6" width="13.85546875" style="3"/>
    <col min="7" max="7" width="9.42578125" style="3" customWidth="1"/>
    <col min="8" max="8" width="12.42578125" style="3" customWidth="1"/>
    <col min="9" max="9" width="14.5703125" style="3" customWidth="1"/>
    <col min="10" max="10" width="5.42578125" style="3" customWidth="1"/>
    <col min="11" max="11" width="83" style="4" customWidth="1"/>
    <col min="12" max="39" width="13.85546875" style="4"/>
    <col min="40" max="16384" width="13.85546875" style="3"/>
  </cols>
  <sheetData>
    <row r="1" spans="1:29" ht="15.75" x14ac:dyDescent="0.25">
      <c r="A1" s="1" t="s">
        <v>0</v>
      </c>
      <c r="B1" s="2"/>
      <c r="C1" s="2"/>
      <c r="D1" s="2"/>
      <c r="E1" s="2"/>
      <c r="F1" s="2"/>
      <c r="G1" s="2"/>
      <c r="H1" s="2"/>
      <c r="I1" s="2"/>
    </row>
    <row r="2" spans="1:29" ht="15.75" x14ac:dyDescent="0.25">
      <c r="A2" s="1" t="s">
        <v>1</v>
      </c>
      <c r="B2" s="2"/>
      <c r="C2" s="2"/>
      <c r="D2" s="2"/>
      <c r="E2" s="2"/>
      <c r="F2" s="2"/>
      <c r="G2" s="2"/>
      <c r="H2" s="2"/>
      <c r="I2" s="2"/>
    </row>
    <row r="3" spans="1:29" ht="15.75" x14ac:dyDescent="0.25">
      <c r="A3" s="1" t="s">
        <v>2</v>
      </c>
      <c r="B3" s="2"/>
      <c r="C3" s="2"/>
      <c r="D3" s="2"/>
      <c r="E3" s="2"/>
      <c r="F3" s="2"/>
      <c r="G3" s="2"/>
      <c r="H3" s="2"/>
      <c r="I3" s="2"/>
    </row>
    <row r="4" spans="1:29" ht="15.75" x14ac:dyDescent="0.25">
      <c r="A4" s="6" t="s">
        <v>3</v>
      </c>
      <c r="B4" s="7"/>
      <c r="C4" s="7"/>
      <c r="D4" s="7"/>
      <c r="E4" s="7"/>
      <c r="F4" s="7"/>
      <c r="G4" s="7"/>
      <c r="H4" s="7"/>
      <c r="I4" s="7"/>
    </row>
    <row r="5" spans="1:29" ht="15.75" x14ac:dyDescent="0.25">
      <c r="A5" s="6" t="s">
        <v>4</v>
      </c>
      <c r="B5" s="7"/>
      <c r="C5" s="7"/>
      <c r="D5" s="7"/>
      <c r="E5" s="7"/>
      <c r="F5" s="7"/>
      <c r="G5" s="7"/>
      <c r="H5" s="7"/>
      <c r="I5" s="7"/>
    </row>
    <row r="6" spans="1:29" ht="15.75" x14ac:dyDescent="0.25">
      <c r="A6" s="6" t="s">
        <v>5</v>
      </c>
      <c r="B6" s="7"/>
      <c r="C6" s="7"/>
      <c r="D6" s="7"/>
      <c r="E6" s="7"/>
      <c r="F6" s="7"/>
      <c r="G6" s="7"/>
      <c r="H6" s="7"/>
      <c r="I6" s="7"/>
    </row>
    <row r="7" spans="1:29" ht="15.75" x14ac:dyDescent="0.25">
      <c r="A7" s="6" t="s">
        <v>6</v>
      </c>
      <c r="B7" s="7"/>
      <c r="C7" s="7"/>
      <c r="D7" s="7"/>
      <c r="E7" s="7"/>
      <c r="F7" s="7"/>
      <c r="G7" s="7"/>
      <c r="H7" s="7"/>
      <c r="I7" s="7"/>
    </row>
    <row r="8" spans="1:29" ht="15.75" x14ac:dyDescent="0.25">
      <c r="A8" s="223" t="s">
        <v>7</v>
      </c>
      <c r="B8" s="224"/>
      <c r="C8" s="224"/>
      <c r="D8" s="224"/>
      <c r="E8" s="224"/>
      <c r="F8" s="224"/>
      <c r="G8" s="224"/>
      <c r="H8" s="224"/>
      <c r="I8" s="8"/>
      <c r="M8" s="4" t="s">
        <v>8</v>
      </c>
      <c r="N8" s="4" t="s">
        <v>9</v>
      </c>
      <c r="O8" s="4" t="s">
        <v>10</v>
      </c>
      <c r="P8" s="4" t="s">
        <v>11</v>
      </c>
      <c r="Q8" s="4" t="s">
        <v>12</v>
      </c>
      <c r="R8" s="4" t="s">
        <v>13</v>
      </c>
      <c r="S8" s="4" t="s">
        <v>14</v>
      </c>
      <c r="T8" s="4" t="s">
        <v>15</v>
      </c>
      <c r="U8" s="4" t="s">
        <v>16</v>
      </c>
      <c r="V8" s="4" t="s">
        <v>17</v>
      </c>
      <c r="W8" s="4" t="s">
        <v>18</v>
      </c>
      <c r="X8" s="4" t="s">
        <v>19</v>
      </c>
      <c r="Y8" s="4" t="s">
        <v>20</v>
      </c>
      <c r="Z8" s="4" t="s">
        <v>21</v>
      </c>
      <c r="AA8" s="4" t="s">
        <v>22</v>
      </c>
      <c r="AB8" s="4" t="s">
        <v>23</v>
      </c>
      <c r="AC8" s="4" t="s">
        <v>24</v>
      </c>
    </row>
    <row r="9" spans="1:29" ht="15.75" x14ac:dyDescent="0.25">
      <c r="A9" s="9"/>
      <c r="B9" s="9"/>
      <c r="C9" s="9"/>
      <c r="D9" s="9"/>
      <c r="E9" s="9"/>
      <c r="F9" s="9"/>
      <c r="G9" s="9"/>
      <c r="H9" s="9"/>
      <c r="I9" s="9"/>
      <c r="J9" s="9"/>
      <c r="K9" s="10"/>
      <c r="L9" s="10"/>
      <c r="M9" s="4" t="s">
        <v>25</v>
      </c>
      <c r="N9" s="4" t="s">
        <v>26</v>
      </c>
      <c r="O9" s="4" t="s">
        <v>27</v>
      </c>
      <c r="P9" s="4" t="s">
        <v>28</v>
      </c>
      <c r="Q9" s="4" t="s">
        <v>45</v>
      </c>
      <c r="S9" s="4" t="s">
        <v>30</v>
      </c>
      <c r="T9" s="4" t="s">
        <v>31</v>
      </c>
      <c r="V9" s="4" t="s">
        <v>32</v>
      </c>
      <c r="W9" s="4" t="s">
        <v>33</v>
      </c>
      <c r="X9" s="4" t="s">
        <v>34</v>
      </c>
      <c r="Y9" s="4" t="s">
        <v>35</v>
      </c>
      <c r="Z9" s="80" t="s">
        <v>36</v>
      </c>
      <c r="AA9" s="4" t="s">
        <v>37</v>
      </c>
      <c r="AB9" s="4" t="s">
        <v>38</v>
      </c>
      <c r="AC9" s="4" t="s">
        <v>39</v>
      </c>
    </row>
    <row r="10" spans="1:29" ht="15.75" x14ac:dyDescent="0.25">
      <c r="A10" s="11" t="s">
        <v>40</v>
      </c>
      <c r="B10" s="12"/>
      <c r="C10" s="12"/>
      <c r="D10" s="12"/>
      <c r="E10" s="12"/>
      <c r="F10" s="12"/>
      <c r="G10" s="12"/>
      <c r="H10" s="12"/>
      <c r="I10" s="12"/>
      <c r="J10" s="9"/>
      <c r="K10" s="10"/>
      <c r="L10" s="10"/>
      <c r="M10" s="4" t="s">
        <v>41</v>
      </c>
      <c r="N10" s="111" t="s">
        <v>42</v>
      </c>
      <c r="O10" s="111" t="s">
        <v>43</v>
      </c>
      <c r="P10" s="4" t="s">
        <v>44</v>
      </c>
      <c r="Q10" s="4" t="s">
        <v>29</v>
      </c>
      <c r="S10" s="4" t="s">
        <v>46</v>
      </c>
      <c r="T10" s="4" t="s">
        <v>47</v>
      </c>
      <c r="V10" s="4" t="s">
        <v>48</v>
      </c>
      <c r="W10" s="4" t="s">
        <v>49</v>
      </c>
      <c r="X10" s="4" t="s">
        <v>42</v>
      </c>
      <c r="Y10" s="4" t="s">
        <v>50</v>
      </c>
      <c r="Z10" s="80" t="s">
        <v>51</v>
      </c>
      <c r="AA10" s="4" t="s">
        <v>52</v>
      </c>
      <c r="AB10" s="4" t="s">
        <v>53</v>
      </c>
      <c r="AC10" s="4" t="s">
        <v>54</v>
      </c>
    </row>
    <row r="11" spans="1:29" ht="15.75" x14ac:dyDescent="0.25">
      <c r="A11" s="11" t="s">
        <v>55</v>
      </c>
      <c r="B11" s="12"/>
      <c r="C11" s="12"/>
      <c r="D11" s="12"/>
      <c r="E11" s="12"/>
      <c r="F11" s="12"/>
      <c r="G11" s="12"/>
      <c r="H11" s="12"/>
      <c r="I11" s="12"/>
      <c r="J11" s="9"/>
      <c r="K11" s="10"/>
      <c r="L11" s="10"/>
      <c r="Q11" s="4" t="s">
        <v>56</v>
      </c>
      <c r="S11" s="4" t="s">
        <v>57</v>
      </c>
      <c r="Z11" s="80" t="s">
        <v>58</v>
      </c>
      <c r="AA11" s="4" t="s">
        <v>59</v>
      </c>
      <c r="AB11" s="4" t="s">
        <v>60</v>
      </c>
    </row>
    <row r="12" spans="1:29" ht="15.75" x14ac:dyDescent="0.25">
      <c r="A12" s="9"/>
      <c r="B12" s="9"/>
      <c r="C12" s="9"/>
      <c r="D12" s="9"/>
      <c r="E12" s="9"/>
      <c r="F12" s="9"/>
      <c r="G12" s="9"/>
      <c r="H12" s="9"/>
      <c r="I12" s="9"/>
      <c r="J12" s="9"/>
      <c r="K12" s="6" t="s">
        <v>61</v>
      </c>
      <c r="L12" s="10"/>
      <c r="Z12" s="80" t="s">
        <v>62</v>
      </c>
      <c r="AA12" s="4" t="s">
        <v>63</v>
      </c>
    </row>
    <row r="13" spans="1:29" ht="15.75" x14ac:dyDescent="0.25">
      <c r="A13" s="13" t="s">
        <v>64</v>
      </c>
      <c r="B13" s="225" t="s">
        <v>65</v>
      </c>
      <c r="C13" s="226"/>
      <c r="D13" s="227"/>
      <c r="E13" s="228"/>
      <c r="F13" s="228"/>
      <c r="G13" s="228"/>
      <c r="H13" s="228"/>
      <c r="I13" s="228"/>
      <c r="J13" s="9"/>
      <c r="K13" s="6" t="s">
        <v>66</v>
      </c>
      <c r="L13" s="10"/>
      <c r="Z13" s="80" t="s">
        <v>67</v>
      </c>
    </row>
    <row r="14" spans="1:29" ht="15.75" x14ac:dyDescent="0.25">
      <c r="A14" s="9"/>
      <c r="B14" s="225" t="s">
        <v>68</v>
      </c>
      <c r="C14" s="226"/>
      <c r="D14" s="229"/>
      <c r="E14" s="230"/>
      <c r="F14" s="230"/>
      <c r="G14" s="230"/>
      <c r="H14" s="230"/>
      <c r="I14" s="230"/>
      <c r="J14" s="9"/>
      <c r="K14" s="6" t="s">
        <v>69</v>
      </c>
      <c r="L14" s="10"/>
      <c r="Z14" s="80" t="s">
        <v>70</v>
      </c>
    </row>
    <row r="15" spans="1:29" ht="15.75" x14ac:dyDescent="0.25">
      <c r="A15" s="9"/>
      <c r="B15" s="225" t="s">
        <v>71</v>
      </c>
      <c r="C15" s="226"/>
      <c r="D15" s="229"/>
      <c r="E15" s="230"/>
      <c r="F15" s="230"/>
      <c r="G15" s="230"/>
      <c r="H15" s="230"/>
      <c r="I15" s="230"/>
      <c r="J15" s="9"/>
      <c r="K15" s="6" t="s">
        <v>72</v>
      </c>
      <c r="L15" s="10"/>
      <c r="Z15" s="80" t="s">
        <v>73</v>
      </c>
    </row>
    <row r="16" spans="1:29" ht="15.75" x14ac:dyDescent="0.25">
      <c r="A16" s="225" t="s">
        <v>74</v>
      </c>
      <c r="B16" s="226"/>
      <c r="C16" s="95"/>
      <c r="D16" s="105" t="s">
        <v>233</v>
      </c>
      <c r="F16" s="105"/>
      <c r="G16" s="234"/>
      <c r="H16" s="234"/>
      <c r="I16" s="234"/>
      <c r="J16" s="9"/>
      <c r="K16" s="6" t="s">
        <v>232</v>
      </c>
      <c r="L16" s="10"/>
      <c r="Z16" s="80" t="s">
        <v>76</v>
      </c>
    </row>
    <row r="17" spans="1:39" ht="15.75" x14ac:dyDescent="0.25">
      <c r="A17" s="11" t="s">
        <v>77</v>
      </c>
      <c r="B17" s="14"/>
      <c r="C17" s="14"/>
      <c r="D17" s="227"/>
      <c r="E17" s="228"/>
      <c r="F17" s="228"/>
      <c r="G17" s="228"/>
      <c r="H17" s="228"/>
      <c r="I17" s="228"/>
      <c r="J17" s="9"/>
      <c r="K17" s="6" t="s">
        <v>78</v>
      </c>
      <c r="L17" s="10"/>
      <c r="Z17" s="80" t="s">
        <v>79</v>
      </c>
    </row>
    <row r="18" spans="1:39" ht="15.75" x14ac:dyDescent="0.25">
      <c r="A18" s="15" t="s">
        <v>80</v>
      </c>
      <c r="B18" s="16"/>
      <c r="C18" s="16"/>
      <c r="D18" s="229"/>
      <c r="E18" s="229"/>
      <c r="F18" s="229"/>
      <c r="G18" s="229"/>
      <c r="H18" s="229"/>
      <c r="I18" s="229"/>
      <c r="J18" s="9"/>
      <c r="K18" s="6" t="s">
        <v>228</v>
      </c>
      <c r="L18" s="10"/>
      <c r="Z18" s="80" t="s">
        <v>81</v>
      </c>
    </row>
    <row r="19" spans="1:39" ht="15.75" x14ac:dyDescent="0.25">
      <c r="A19" s="9" t="s">
        <v>82</v>
      </c>
      <c r="B19" s="94"/>
      <c r="C19" s="17" t="s">
        <v>83</v>
      </c>
      <c r="D19" s="95"/>
      <c r="E19" s="18"/>
      <c r="F19" s="15" t="s">
        <v>84</v>
      </c>
      <c r="G19" s="19"/>
      <c r="H19" s="95"/>
      <c r="I19" s="20" t="s">
        <v>75</v>
      </c>
      <c r="J19" s="9"/>
      <c r="K19" s="6" t="s">
        <v>85</v>
      </c>
      <c r="L19" s="10"/>
      <c r="Z19" s="80" t="s">
        <v>86</v>
      </c>
    </row>
    <row r="20" spans="1:39" ht="31.5" customHeight="1" x14ac:dyDescent="0.25">
      <c r="A20" s="20" t="s">
        <v>87</v>
      </c>
      <c r="B20" s="231"/>
      <c r="C20" s="231"/>
      <c r="D20" s="231"/>
      <c r="E20" s="231"/>
      <c r="F20" s="231"/>
      <c r="G20" s="231"/>
      <c r="H20" s="231"/>
      <c r="I20" s="231"/>
      <c r="J20" s="9"/>
      <c r="K20" s="21" t="s">
        <v>88</v>
      </c>
      <c r="L20" s="10"/>
      <c r="Z20" s="80" t="s">
        <v>89</v>
      </c>
    </row>
    <row r="21" spans="1:39" s="14" customFormat="1" ht="31.5" x14ac:dyDescent="0.25">
      <c r="A21" s="11" t="s">
        <v>90</v>
      </c>
      <c r="B21" s="11"/>
      <c r="C21" s="232"/>
      <c r="D21" s="233"/>
      <c r="E21" s="233"/>
      <c r="F21" s="233"/>
      <c r="G21" s="233"/>
      <c r="H21" s="233"/>
      <c r="I21" s="233"/>
      <c r="J21" s="11"/>
      <c r="K21" s="21" t="s">
        <v>91</v>
      </c>
      <c r="L21" s="112"/>
      <c r="M21" s="87"/>
      <c r="N21" s="87"/>
      <c r="O21" s="87"/>
      <c r="P21" s="87"/>
      <c r="Q21" s="87"/>
      <c r="R21" s="87"/>
      <c r="S21" s="87"/>
      <c r="T21" s="87"/>
      <c r="U21" s="87"/>
      <c r="V21" s="87"/>
      <c r="W21" s="87"/>
      <c r="X21" s="87"/>
      <c r="Y21" s="87"/>
      <c r="Z21" s="80" t="s">
        <v>92</v>
      </c>
      <c r="AA21" s="87"/>
      <c r="AB21" s="87"/>
      <c r="AC21" s="87"/>
      <c r="AD21" s="87"/>
      <c r="AE21" s="87"/>
      <c r="AF21" s="87"/>
      <c r="AG21" s="87"/>
      <c r="AH21" s="87"/>
      <c r="AI21" s="87"/>
      <c r="AJ21" s="87"/>
      <c r="AK21" s="87"/>
      <c r="AL21" s="87"/>
      <c r="AM21" s="87"/>
    </row>
    <row r="22" spans="1:39" ht="15.75" x14ac:dyDescent="0.25">
      <c r="A22" s="9"/>
      <c r="B22" s="9"/>
      <c r="C22" s="238" t="s">
        <v>93</v>
      </c>
      <c r="D22" s="239"/>
      <c r="E22" s="239"/>
      <c r="F22" s="239"/>
      <c r="G22" s="239"/>
      <c r="H22" s="239"/>
      <c r="I22" s="239"/>
      <c r="J22" s="9"/>
      <c r="K22" s="10"/>
      <c r="L22" s="10"/>
      <c r="Z22" s="80" t="s">
        <v>94</v>
      </c>
    </row>
    <row r="23" spans="1:39" ht="15.75" x14ac:dyDescent="0.25">
      <c r="A23" s="11" t="s">
        <v>95</v>
      </c>
      <c r="B23" s="14"/>
      <c r="C23" s="14"/>
      <c r="D23" s="95"/>
      <c r="E23" s="94"/>
      <c r="I23" s="9"/>
      <c r="K23" s="6" t="s">
        <v>96</v>
      </c>
      <c r="Y23" s="80" t="s">
        <v>97</v>
      </c>
      <c r="Z23" s="80" t="s">
        <v>97</v>
      </c>
    </row>
    <row r="24" spans="1:39" ht="15.75" x14ac:dyDescent="0.25">
      <c r="A24" s="11" t="s">
        <v>98</v>
      </c>
      <c r="B24" s="14"/>
      <c r="C24" s="14"/>
      <c r="D24" s="240"/>
      <c r="E24" s="240"/>
      <c r="F24" s="9" t="s">
        <v>99</v>
      </c>
      <c r="G24" s="234"/>
      <c r="H24" s="234"/>
      <c r="I24" s="234"/>
      <c r="K24" s="6" t="s">
        <v>100</v>
      </c>
      <c r="Y24" s="80" t="s">
        <v>101</v>
      </c>
      <c r="Z24" s="80" t="s">
        <v>101</v>
      </c>
    </row>
    <row r="25" spans="1:39" ht="15.75" x14ac:dyDescent="0.25">
      <c r="A25" s="9"/>
      <c r="B25" s="9"/>
      <c r="C25" s="9"/>
      <c r="D25" s="9"/>
      <c r="E25" s="9"/>
      <c r="F25" s="9"/>
      <c r="G25" s="9"/>
      <c r="H25" s="9"/>
      <c r="I25" s="9"/>
      <c r="J25" s="9"/>
      <c r="K25" s="10"/>
      <c r="L25" s="10"/>
      <c r="Z25" s="80" t="s">
        <v>102</v>
      </c>
    </row>
    <row r="26" spans="1:39" ht="18.75" x14ac:dyDescent="0.25">
      <c r="A26" s="241" t="s">
        <v>103</v>
      </c>
      <c r="B26" s="242"/>
      <c r="C26" s="242"/>
      <c r="D26" s="242"/>
      <c r="E26" s="242"/>
      <c r="F26" s="242"/>
      <c r="G26" s="242"/>
      <c r="H26" s="242"/>
      <c r="I26" s="242"/>
      <c r="J26" s="9"/>
      <c r="K26" s="10"/>
      <c r="L26" s="10"/>
      <c r="Z26" s="80" t="s">
        <v>104</v>
      </c>
    </row>
    <row r="27" spans="1:39" ht="15.75" x14ac:dyDescent="0.25">
      <c r="A27" s="9"/>
      <c r="B27" s="9"/>
      <c r="C27" s="9"/>
      <c r="D27" s="9"/>
      <c r="E27" s="9"/>
      <c r="F27" s="9"/>
      <c r="G27" s="9"/>
      <c r="H27" s="9"/>
      <c r="I27" s="9"/>
      <c r="J27" s="9"/>
      <c r="K27" s="10"/>
      <c r="L27" s="10"/>
      <c r="Z27" s="80" t="s">
        <v>105</v>
      </c>
    </row>
    <row r="28" spans="1:39" ht="16.5" thickBot="1" x14ac:dyDescent="0.3">
      <c r="A28" s="243" t="s">
        <v>234</v>
      </c>
      <c r="B28" s="243"/>
      <c r="C28" s="243"/>
      <c r="D28" s="243"/>
      <c r="E28" s="243"/>
      <c r="F28" s="243"/>
      <c r="G28" s="243"/>
      <c r="H28" s="243"/>
      <c r="I28" s="22"/>
      <c r="J28" s="9"/>
      <c r="L28" s="10"/>
      <c r="Z28" s="80" t="s">
        <v>106</v>
      </c>
    </row>
    <row r="29" spans="1:39" ht="33" customHeight="1" thickTop="1" x14ac:dyDescent="0.25">
      <c r="A29" s="118" t="s">
        <v>110</v>
      </c>
      <c r="B29" s="218" t="s">
        <v>235</v>
      </c>
      <c r="C29" s="218"/>
      <c r="D29" s="218"/>
      <c r="E29" s="218"/>
      <c r="F29" s="218"/>
      <c r="G29" s="218"/>
      <c r="H29" s="218"/>
      <c r="I29" s="219"/>
      <c r="J29" s="10" t="str">
        <f>LEFT(B29,FIND(" ",B29,1)-1)</f>
        <v>1.5.5.</v>
      </c>
      <c r="K29" s="121" t="str">
        <f>IF(L29&lt;&gt;"ДА","Вы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29" s="10" t="str">
        <f>LOOKUP(J30,A136:A138,D136:D138)</f>
        <v>НЕТ</v>
      </c>
      <c r="Z29" s="80" t="s">
        <v>107</v>
      </c>
    </row>
    <row r="30" spans="1:39" ht="16.5" thickBot="1" x14ac:dyDescent="0.3">
      <c r="A30" s="119" t="s">
        <v>275</v>
      </c>
      <c r="B30" s="120"/>
      <c r="C30" s="120"/>
      <c r="D30" s="216" t="s">
        <v>45</v>
      </c>
      <c r="E30" s="216"/>
      <c r="F30" s="216"/>
      <c r="G30" s="216"/>
      <c r="H30" s="216"/>
      <c r="I30" s="217"/>
      <c r="J30" s="10" t="str">
        <f>D30</f>
        <v>в рамках контрольных цифр приема</v>
      </c>
      <c r="K30" s="121"/>
      <c r="L30" s="10"/>
      <c r="Z30" s="80" t="s">
        <v>108</v>
      </c>
    </row>
    <row r="31" spans="1:39" ht="32.25" customHeight="1" thickTop="1" x14ac:dyDescent="0.25">
      <c r="A31" s="118" t="s">
        <v>113</v>
      </c>
      <c r="B31" s="218" t="s">
        <v>252</v>
      </c>
      <c r="C31" s="218"/>
      <c r="D31" s="218"/>
      <c r="E31" s="218"/>
      <c r="F31" s="218"/>
      <c r="G31" s="218"/>
      <c r="H31" s="218"/>
      <c r="I31" s="219"/>
      <c r="J31" s="10" t="str">
        <f>LEFT(B31,FIND(" ",B31,1)-1)</f>
        <v>5.1.1.</v>
      </c>
      <c r="K31" s="121" t="str">
        <f>IF(L31&lt;&gt;"ДА","Вы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1" s="10" t="str">
        <f>LOOKUP(J32,A136:A138,E136:E138)</f>
        <v>НЕТ</v>
      </c>
      <c r="Z31" s="80" t="s">
        <v>109</v>
      </c>
    </row>
    <row r="32" spans="1:39" ht="16.5" customHeight="1" thickBot="1" x14ac:dyDescent="0.3">
      <c r="A32" s="119" t="s">
        <v>275</v>
      </c>
      <c r="B32" s="120"/>
      <c r="C32" s="120"/>
      <c r="D32" s="216" t="s">
        <v>45</v>
      </c>
      <c r="E32" s="216"/>
      <c r="F32" s="216"/>
      <c r="G32" s="216"/>
      <c r="H32" s="216"/>
      <c r="I32" s="217"/>
      <c r="J32" s="10" t="str">
        <f>D32</f>
        <v>в рамках контрольных цифр приема</v>
      </c>
      <c r="K32" s="121"/>
      <c r="L32" s="10"/>
      <c r="Z32" s="80" t="s">
        <v>111</v>
      </c>
    </row>
    <row r="33" spans="1:39" ht="32.25" customHeight="1" thickTop="1" x14ac:dyDescent="0.25">
      <c r="A33" s="118" t="s">
        <v>116</v>
      </c>
      <c r="B33" s="218" t="s">
        <v>253</v>
      </c>
      <c r="C33" s="218"/>
      <c r="D33" s="218"/>
      <c r="E33" s="218"/>
      <c r="F33" s="218"/>
      <c r="G33" s="218"/>
      <c r="H33" s="218"/>
      <c r="I33" s="219"/>
      <c r="J33" s="10" t="str">
        <f>LEFT(B33,FIND(" ",B33,1)-1)</f>
        <v>5.1.3.</v>
      </c>
      <c r="K33" s="121" t="str">
        <f>IF(L33&lt;&gt;"ДА","Вы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3" s="10" t="str">
        <f>LOOKUP(J34,A136:A138,F136:F138)</f>
        <v>НЕТ</v>
      </c>
      <c r="M33" s="10"/>
      <c r="Z33" s="80" t="s">
        <v>112</v>
      </c>
    </row>
    <row r="34" spans="1:39" ht="16.5" customHeight="1" thickBot="1" x14ac:dyDescent="0.3">
      <c r="A34" s="119" t="s">
        <v>275</v>
      </c>
      <c r="B34" s="120"/>
      <c r="C34" s="120"/>
      <c r="D34" s="216" t="s">
        <v>29</v>
      </c>
      <c r="E34" s="216"/>
      <c r="F34" s="216"/>
      <c r="G34" s="216"/>
      <c r="H34" s="216"/>
      <c r="I34" s="217"/>
      <c r="J34" s="10" t="str">
        <f>D34</f>
        <v>в пределах целевой квоты</v>
      </c>
      <c r="K34" s="121"/>
      <c r="L34" s="10"/>
      <c r="Z34" s="80" t="s">
        <v>114</v>
      </c>
    </row>
    <row r="35" spans="1:39" ht="31.5" customHeight="1" thickTop="1" x14ac:dyDescent="0.25">
      <c r="A35" s="118" t="s">
        <v>276</v>
      </c>
      <c r="B35" s="218" t="s">
        <v>258</v>
      </c>
      <c r="C35" s="218"/>
      <c r="D35" s="218"/>
      <c r="E35" s="218"/>
      <c r="F35" s="218"/>
      <c r="G35" s="218"/>
      <c r="H35" s="218"/>
      <c r="I35" s="219"/>
      <c r="J35" s="10" t="str">
        <f>LEFT(B35,FIND(" ",B35,1)-1)</f>
        <v>5.8.4.</v>
      </c>
      <c r="K35" s="121" t="str">
        <f>IF(L35&lt;&gt;"ДА","Вы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5" s="10" t="str">
        <f>LOOKUP(J36,A136:A138,G136:G138)</f>
        <v>НЕТ</v>
      </c>
      <c r="Z35" s="80" t="s">
        <v>115</v>
      </c>
    </row>
    <row r="36" spans="1:39" ht="16.5" customHeight="1" thickBot="1" x14ac:dyDescent="0.3">
      <c r="A36" s="119" t="s">
        <v>275</v>
      </c>
      <c r="B36" s="120"/>
      <c r="C36" s="120"/>
      <c r="D36" s="216" t="s">
        <v>29</v>
      </c>
      <c r="E36" s="216"/>
      <c r="F36" s="216"/>
      <c r="G36" s="216"/>
      <c r="H36" s="216"/>
      <c r="I36" s="217"/>
      <c r="J36" s="10" t="str">
        <f>D36</f>
        <v>в пределах целевой квоты</v>
      </c>
      <c r="K36" s="121"/>
      <c r="L36" s="10"/>
      <c r="Z36" s="80" t="s">
        <v>117</v>
      </c>
    </row>
    <row r="37" spans="1:39" ht="33" customHeight="1" thickTop="1" x14ac:dyDescent="0.25">
      <c r="A37" s="118" t="s">
        <v>277</v>
      </c>
      <c r="B37" s="218" t="s">
        <v>254</v>
      </c>
      <c r="C37" s="218"/>
      <c r="D37" s="218"/>
      <c r="E37" s="218"/>
      <c r="F37" s="218"/>
      <c r="G37" s="218"/>
      <c r="H37" s="218"/>
      <c r="I37" s="219"/>
      <c r="J37" s="10" t="str">
        <f>LEFT(B37,FIND(" ",B37,1)-1)</f>
        <v>5.1.4.</v>
      </c>
      <c r="K37" s="121" t="str">
        <f>IF(L37&lt;&gt;"ДА","Вы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7" s="10" t="str">
        <f>LOOKUP(J38,A136:A138,H136:H138)</f>
        <v>НЕТ</v>
      </c>
      <c r="M37" s="10"/>
      <c r="Z37" s="80" t="s">
        <v>118</v>
      </c>
    </row>
    <row r="38" spans="1:39" ht="16.5" thickBot="1" x14ac:dyDescent="0.3">
      <c r="A38" s="119" t="s">
        <v>275</v>
      </c>
      <c r="B38" s="120"/>
      <c r="C38" s="120"/>
      <c r="D38" s="216" t="s">
        <v>45</v>
      </c>
      <c r="E38" s="216"/>
      <c r="F38" s="216"/>
      <c r="G38" s="216"/>
      <c r="H38" s="216"/>
      <c r="I38" s="217"/>
      <c r="J38" s="10" t="str">
        <f>D38</f>
        <v>в рамках контрольных цифр приема</v>
      </c>
      <c r="K38" s="10"/>
      <c r="L38" s="10"/>
      <c r="Z38" s="80" t="s">
        <v>119</v>
      </c>
    </row>
    <row r="39" spans="1:39" s="31" customFormat="1" ht="27" customHeight="1" thickTop="1" x14ac:dyDescent="0.25">
      <c r="A39" s="28" t="s">
        <v>278</v>
      </c>
      <c r="B39" s="28"/>
      <c r="C39" s="28"/>
      <c r="D39" s="28"/>
      <c r="E39" s="28"/>
      <c r="F39" s="28"/>
      <c r="G39" s="28"/>
      <c r="H39" s="29"/>
      <c r="I39" s="28"/>
      <c r="J39" s="27"/>
      <c r="K39" s="30"/>
      <c r="L39" s="30"/>
      <c r="M39" s="88"/>
      <c r="N39" s="88"/>
      <c r="O39" s="88"/>
      <c r="P39" s="88"/>
      <c r="Q39" s="88"/>
      <c r="R39" s="88"/>
      <c r="S39" s="88"/>
      <c r="T39" s="88"/>
      <c r="U39" s="88"/>
      <c r="V39" s="88"/>
      <c r="W39" s="88"/>
      <c r="X39" s="88"/>
      <c r="Y39" s="88"/>
      <c r="Z39" s="80" t="s">
        <v>120</v>
      </c>
      <c r="AA39" s="88"/>
      <c r="AB39" s="88"/>
      <c r="AC39" s="88"/>
      <c r="AD39" s="88"/>
      <c r="AE39" s="88"/>
      <c r="AF39" s="88"/>
      <c r="AG39" s="88"/>
      <c r="AH39" s="88"/>
      <c r="AI39" s="88"/>
      <c r="AJ39" s="88"/>
      <c r="AK39" s="88"/>
      <c r="AL39" s="88"/>
      <c r="AM39" s="88"/>
    </row>
    <row r="40" spans="1:39" ht="15.75" customHeight="1" x14ac:dyDescent="0.25">
      <c r="A40" s="208" t="s">
        <v>121</v>
      </c>
      <c r="B40" s="209"/>
      <c r="C40" s="210"/>
      <c r="D40" s="208" t="s">
        <v>279</v>
      </c>
      <c r="E40" s="209"/>
      <c r="F40" s="209"/>
      <c r="G40" s="209"/>
      <c r="H40" s="210"/>
      <c r="I40" s="220" t="s">
        <v>122</v>
      </c>
      <c r="J40" s="9"/>
    </row>
    <row r="41" spans="1:39" ht="14.25" customHeight="1" x14ac:dyDescent="0.25">
      <c r="A41" s="235"/>
      <c r="B41" s="236"/>
      <c r="C41" s="237"/>
      <c r="D41" s="211"/>
      <c r="E41" s="212"/>
      <c r="F41" s="212"/>
      <c r="G41" s="212"/>
      <c r="H41" s="213"/>
      <c r="I41" s="221"/>
      <c r="J41" s="9"/>
      <c r="K41" s="10"/>
      <c r="L41" s="10"/>
    </row>
    <row r="42" spans="1:39" ht="33.75" customHeight="1" x14ac:dyDescent="0.25">
      <c r="A42" s="211"/>
      <c r="B42" s="212"/>
      <c r="C42" s="213"/>
      <c r="D42" s="214" t="s">
        <v>280</v>
      </c>
      <c r="E42" s="215"/>
      <c r="F42" s="214" t="s">
        <v>281</v>
      </c>
      <c r="G42" s="215"/>
      <c r="H42" s="215"/>
      <c r="I42" s="222"/>
      <c r="J42" s="9"/>
      <c r="K42" s="10"/>
      <c r="L42" s="10"/>
    </row>
    <row r="43" spans="1:39" ht="30.75" customHeight="1" x14ac:dyDescent="0.25">
      <c r="A43" s="198" t="str">
        <f>LOOKUP(J29,C142:C166,B142:B166)</f>
        <v>Физиология человека и животных</v>
      </c>
      <c r="B43" s="199"/>
      <c r="C43" s="200"/>
      <c r="D43" s="201"/>
      <c r="E43" s="202"/>
      <c r="F43" s="203"/>
      <c r="G43" s="204"/>
      <c r="H43" s="205"/>
      <c r="I43" s="33"/>
      <c r="J43" s="34"/>
      <c r="K43" s="25"/>
      <c r="L43" s="10"/>
      <c r="P43" s="113"/>
    </row>
    <row r="44" spans="1:39" ht="30.75" customHeight="1" x14ac:dyDescent="0.25">
      <c r="A44" s="198" t="str">
        <f>LOOKUP(J31,C143:C167,B143:B167)</f>
        <v>Теоретико-исторические правовые науки</v>
      </c>
      <c r="B44" s="199"/>
      <c r="C44" s="200"/>
      <c r="D44" s="201"/>
      <c r="E44" s="202"/>
      <c r="F44" s="203"/>
      <c r="G44" s="204"/>
      <c r="H44" s="205"/>
      <c r="I44" s="33"/>
      <c r="J44" s="34"/>
      <c r="K44" s="25"/>
      <c r="L44" s="10"/>
      <c r="P44" s="113"/>
    </row>
    <row r="45" spans="1:39" ht="30.75" customHeight="1" x14ac:dyDescent="0.25">
      <c r="A45" s="198" t="str">
        <f>LOOKUP(J33,C144:C168,B144:B168)</f>
        <v>Частно-правовые (цивилистические) науки</v>
      </c>
      <c r="B45" s="199"/>
      <c r="C45" s="200"/>
      <c r="D45" s="201"/>
      <c r="E45" s="202"/>
      <c r="F45" s="203"/>
      <c r="G45" s="204"/>
      <c r="H45" s="205"/>
      <c r="I45" s="33"/>
      <c r="J45" s="34"/>
      <c r="K45" s="25"/>
      <c r="L45" s="10"/>
      <c r="P45" s="113"/>
    </row>
    <row r="46" spans="1:39" ht="30.75" customHeight="1" x14ac:dyDescent="0.25">
      <c r="A46" s="198" t="str">
        <f>LOOKUP(J35,C145:C169,B145:B169)</f>
        <v>Теория и методика физической культуры</v>
      </c>
      <c r="B46" s="199"/>
      <c r="C46" s="200"/>
      <c r="D46" s="201"/>
      <c r="E46" s="202"/>
      <c r="F46" s="203"/>
      <c r="G46" s="204"/>
      <c r="H46" s="205"/>
      <c r="I46" s="33"/>
      <c r="J46" s="34"/>
      <c r="K46" s="25"/>
      <c r="L46" s="10"/>
      <c r="P46" s="113"/>
    </row>
    <row r="47" spans="1:39" ht="30.75" customHeight="1" x14ac:dyDescent="0.25">
      <c r="A47" s="198" t="str">
        <f>LOOKUP(J37,C146:C170,B146:B170)</f>
        <v>Уголовно-правовые науки</v>
      </c>
      <c r="B47" s="199"/>
      <c r="C47" s="200"/>
      <c r="D47" s="201"/>
      <c r="E47" s="202"/>
      <c r="F47" s="203"/>
      <c r="G47" s="204"/>
      <c r="H47" s="205"/>
      <c r="I47" s="33"/>
      <c r="J47" s="34"/>
      <c r="K47" s="25"/>
      <c r="L47" s="10"/>
      <c r="P47" s="113"/>
    </row>
    <row r="48" spans="1:39" ht="15.75" x14ac:dyDescent="0.25">
      <c r="A48" s="35"/>
      <c r="B48" s="36"/>
      <c r="C48" s="37"/>
      <c r="D48" s="35"/>
      <c r="E48" s="36"/>
      <c r="F48" s="20"/>
      <c r="G48" s="24"/>
      <c r="H48" s="24"/>
      <c r="I48" s="38"/>
      <c r="J48" s="9"/>
      <c r="K48" s="10"/>
      <c r="L48" s="10"/>
      <c r="Z48" s="87"/>
    </row>
    <row r="49" spans="1:39" s="14" customFormat="1" ht="31.5" x14ac:dyDescent="0.25">
      <c r="A49" s="206" t="s">
        <v>123</v>
      </c>
      <c r="B49" s="206"/>
      <c r="C49" s="207"/>
      <c r="D49" s="207"/>
      <c r="E49" s="207"/>
      <c r="F49" s="207"/>
      <c r="G49" s="207"/>
      <c r="H49" s="207"/>
      <c r="I49" s="207"/>
      <c r="J49" s="11"/>
      <c r="K49" s="21" t="s">
        <v>124</v>
      </c>
      <c r="L49" s="87"/>
      <c r="M49" s="87"/>
      <c r="N49" s="87"/>
      <c r="O49" s="87"/>
      <c r="P49" s="87"/>
      <c r="Q49" s="87"/>
      <c r="R49" s="87"/>
      <c r="S49" s="87"/>
      <c r="T49" s="87"/>
      <c r="U49" s="87"/>
      <c r="V49" s="87"/>
      <c r="W49" s="87"/>
      <c r="X49" s="87"/>
      <c r="Y49" s="87"/>
      <c r="Z49" s="4"/>
      <c r="AA49" s="87"/>
      <c r="AB49" s="87"/>
      <c r="AC49" s="87"/>
      <c r="AD49" s="87"/>
      <c r="AE49" s="87"/>
      <c r="AF49" s="87"/>
      <c r="AG49" s="87"/>
      <c r="AH49" s="87"/>
      <c r="AI49" s="87"/>
      <c r="AJ49" s="87"/>
      <c r="AK49" s="87"/>
      <c r="AL49" s="87"/>
      <c r="AM49" s="87"/>
    </row>
    <row r="50" spans="1:39" ht="15.75" x14ac:dyDescent="0.25">
      <c r="A50" s="9"/>
      <c r="B50" s="9"/>
      <c r="C50" s="9"/>
      <c r="D50" s="9"/>
      <c r="E50" s="9"/>
      <c r="F50" s="9"/>
      <c r="G50" s="9"/>
      <c r="H50" s="9"/>
      <c r="I50" s="9"/>
      <c r="J50" s="9"/>
      <c r="K50" s="10"/>
      <c r="L50" s="10"/>
    </row>
    <row r="51" spans="1:39" ht="15.75" x14ac:dyDescent="0.25">
      <c r="A51" s="39" t="s">
        <v>125</v>
      </c>
      <c r="B51" s="9"/>
      <c r="C51" s="9"/>
      <c r="D51" s="9"/>
      <c r="E51" s="9"/>
      <c r="F51" s="9"/>
      <c r="G51" s="9"/>
      <c r="H51" s="9"/>
      <c r="I51" s="9"/>
      <c r="J51" s="9"/>
      <c r="K51" s="10"/>
      <c r="L51" s="10"/>
    </row>
    <row r="52" spans="1:39" ht="15.75" x14ac:dyDescent="0.25">
      <c r="A52" s="9" t="s">
        <v>126</v>
      </c>
      <c r="B52" s="9"/>
      <c r="C52" s="96"/>
      <c r="D52" s="9" t="s">
        <v>127</v>
      </c>
      <c r="E52" s="227"/>
      <c r="F52" s="227"/>
      <c r="G52" s="245"/>
      <c r="H52" s="245"/>
      <c r="I52" s="245"/>
      <c r="J52" s="9"/>
      <c r="K52" s="23" t="s">
        <v>229</v>
      </c>
      <c r="L52" s="10"/>
    </row>
    <row r="53" spans="1:39" ht="15.75" x14ac:dyDescent="0.25">
      <c r="A53" s="27" t="s">
        <v>128</v>
      </c>
      <c r="B53" s="40" t="s">
        <v>82</v>
      </c>
      <c r="C53" s="95"/>
      <c r="D53" s="41" t="s">
        <v>83</v>
      </c>
      <c r="E53" s="246"/>
      <c r="F53" s="247"/>
      <c r="G53" s="248"/>
      <c r="H53" s="249"/>
      <c r="I53" s="42"/>
      <c r="J53" s="9"/>
      <c r="K53" s="10"/>
      <c r="L53" s="10"/>
    </row>
    <row r="54" spans="1:39" ht="15.75" x14ac:dyDescent="0.25">
      <c r="A54" s="11" t="s">
        <v>129</v>
      </c>
      <c r="B54" s="9"/>
      <c r="C54" s="95"/>
      <c r="D54" s="43" t="s">
        <v>130</v>
      </c>
      <c r="E54" s="38"/>
      <c r="F54" s="44"/>
      <c r="G54" s="240"/>
      <c r="H54" s="250"/>
      <c r="I54" s="45" t="s">
        <v>131</v>
      </c>
      <c r="J54" s="9"/>
      <c r="K54" s="10"/>
      <c r="L54" s="10"/>
      <c r="Z54" s="10"/>
    </row>
    <row r="55" spans="1:39" s="9" customFormat="1" ht="31.5" customHeight="1" x14ac:dyDescent="0.25">
      <c r="A55" s="231"/>
      <c r="B55" s="231"/>
      <c r="C55" s="231"/>
      <c r="D55" s="231"/>
      <c r="E55" s="231"/>
      <c r="F55" s="231"/>
      <c r="G55" s="231"/>
      <c r="H55" s="231"/>
      <c r="I55" s="231"/>
      <c r="K55" s="21" t="s">
        <v>132</v>
      </c>
      <c r="L55" s="10"/>
      <c r="M55" s="10"/>
      <c r="N55" s="10"/>
      <c r="O55" s="10"/>
      <c r="P55" s="10"/>
      <c r="Q55" s="10"/>
      <c r="R55" s="10"/>
      <c r="S55" s="10"/>
      <c r="T55" s="10"/>
      <c r="U55" s="10"/>
      <c r="V55" s="10"/>
      <c r="W55" s="10"/>
      <c r="X55" s="10"/>
      <c r="Y55" s="10"/>
      <c r="Z55" s="4"/>
      <c r="AA55" s="10"/>
      <c r="AB55" s="10"/>
      <c r="AC55" s="10"/>
      <c r="AD55" s="10"/>
      <c r="AE55" s="10"/>
      <c r="AF55" s="10"/>
      <c r="AG55" s="10"/>
      <c r="AH55" s="10"/>
      <c r="AI55" s="10"/>
      <c r="AJ55" s="10"/>
      <c r="AK55" s="10"/>
      <c r="AL55" s="10"/>
      <c r="AM55" s="10"/>
    </row>
    <row r="56" spans="1:39" ht="15.75" x14ac:dyDescent="0.25">
      <c r="A56" s="9" t="s">
        <v>133</v>
      </c>
      <c r="B56" s="9"/>
      <c r="C56" s="9"/>
      <c r="D56" s="9"/>
      <c r="E56" s="9"/>
      <c r="G56" s="46" t="s">
        <v>134</v>
      </c>
      <c r="H56" s="47"/>
      <c r="I56" s="45"/>
      <c r="J56" s="9"/>
      <c r="K56" s="23" t="s">
        <v>230</v>
      </c>
      <c r="L56" s="10"/>
    </row>
    <row r="57" spans="1:39" ht="15.75" x14ac:dyDescent="0.25">
      <c r="A57" s="9" t="s">
        <v>135</v>
      </c>
      <c r="B57" s="9"/>
      <c r="C57" s="9"/>
      <c r="D57" s="9"/>
      <c r="E57" s="9"/>
      <c r="F57" s="26"/>
      <c r="G57" s="9"/>
      <c r="H57" s="9"/>
      <c r="I57" s="9"/>
      <c r="J57" s="9"/>
      <c r="K57" s="10"/>
      <c r="L57" s="10"/>
    </row>
    <row r="58" spans="1:39" ht="31.5" customHeight="1" x14ac:dyDescent="0.25">
      <c r="A58" s="97" t="s">
        <v>136</v>
      </c>
      <c r="B58" s="97"/>
      <c r="C58" s="98" t="s">
        <v>137</v>
      </c>
      <c r="D58" s="98" t="s">
        <v>138</v>
      </c>
      <c r="E58" s="251"/>
      <c r="F58" s="251"/>
      <c r="G58" s="251"/>
      <c r="H58" s="251"/>
      <c r="I58" s="251"/>
      <c r="J58" s="9"/>
      <c r="K58" s="49" t="s">
        <v>231</v>
      </c>
      <c r="L58" s="10"/>
    </row>
    <row r="59" spans="1:39" ht="15.75" x14ac:dyDescent="0.25">
      <c r="A59" s="9"/>
      <c r="B59" s="9"/>
      <c r="C59" s="9"/>
      <c r="D59" s="9"/>
      <c r="E59" s="9"/>
      <c r="F59" s="26"/>
      <c r="G59" s="9"/>
      <c r="H59" s="9"/>
      <c r="I59" s="9"/>
      <c r="J59" s="9"/>
      <c r="K59" s="10"/>
      <c r="L59" s="10"/>
    </row>
    <row r="60" spans="1:39" ht="15.75" x14ac:dyDescent="0.25">
      <c r="A60" s="39" t="s">
        <v>139</v>
      </c>
      <c r="B60" s="9"/>
      <c r="C60" s="9"/>
      <c r="D60" s="9"/>
      <c r="E60" s="9"/>
      <c r="F60" s="9"/>
      <c r="G60" s="9"/>
      <c r="H60" s="9"/>
      <c r="I60" s="9"/>
      <c r="J60" s="9"/>
      <c r="K60" s="10"/>
      <c r="L60" s="10"/>
    </row>
    <row r="61" spans="1:39" ht="47.25" x14ac:dyDescent="0.25">
      <c r="A61" s="244" t="s">
        <v>16</v>
      </c>
      <c r="B61" s="244"/>
      <c r="C61" s="244"/>
      <c r="D61" s="244"/>
      <c r="E61" s="244"/>
      <c r="F61" s="244"/>
      <c r="G61" s="244"/>
      <c r="H61" s="244"/>
      <c r="I61" s="48" t="s">
        <v>140</v>
      </c>
      <c r="J61" s="9"/>
      <c r="K61" s="10"/>
      <c r="L61" s="10"/>
    </row>
    <row r="62" spans="1:39" ht="27" customHeight="1" x14ac:dyDescent="0.25">
      <c r="A62" s="196" t="s">
        <v>141</v>
      </c>
      <c r="B62" s="196"/>
      <c r="C62" s="196"/>
      <c r="D62" s="196"/>
      <c r="E62" s="196"/>
      <c r="F62" s="196"/>
      <c r="G62" s="196"/>
      <c r="H62" s="196"/>
      <c r="I62" s="99" t="s">
        <v>26</v>
      </c>
      <c r="J62" s="9"/>
      <c r="K62" s="197" t="s">
        <v>224</v>
      </c>
      <c r="L62" s="10"/>
    </row>
    <row r="63" spans="1:39" ht="26.25" customHeight="1" x14ac:dyDescent="0.25">
      <c r="A63" s="196" t="s">
        <v>210</v>
      </c>
      <c r="B63" s="196"/>
      <c r="C63" s="196"/>
      <c r="D63" s="196"/>
      <c r="E63" s="196"/>
      <c r="F63" s="196"/>
      <c r="G63" s="196"/>
      <c r="H63" s="196"/>
      <c r="I63" s="99"/>
      <c r="J63" s="9"/>
      <c r="K63" s="197"/>
      <c r="L63" s="10"/>
    </row>
    <row r="64" spans="1:39" ht="39.75" customHeight="1" x14ac:dyDescent="0.25">
      <c r="A64" s="196" t="s">
        <v>142</v>
      </c>
      <c r="B64" s="196"/>
      <c r="C64" s="196"/>
      <c r="D64" s="196"/>
      <c r="E64" s="196"/>
      <c r="F64" s="196"/>
      <c r="G64" s="196"/>
      <c r="H64" s="196"/>
      <c r="I64" s="99"/>
      <c r="J64" s="9"/>
      <c r="K64" s="197"/>
      <c r="L64" s="10"/>
    </row>
    <row r="65" spans="1:12" ht="27.75" customHeight="1" x14ac:dyDescent="0.25">
      <c r="A65" s="196" t="s">
        <v>143</v>
      </c>
      <c r="B65" s="196"/>
      <c r="C65" s="196"/>
      <c r="D65" s="196"/>
      <c r="E65" s="196"/>
      <c r="F65" s="196"/>
      <c r="G65" s="196"/>
      <c r="H65" s="196"/>
      <c r="I65" s="99"/>
      <c r="J65" s="9"/>
      <c r="K65" s="197"/>
      <c r="L65" s="10"/>
    </row>
    <row r="66" spans="1:12" ht="15.75" x14ac:dyDescent="0.25">
      <c r="A66" s="196" t="s">
        <v>144</v>
      </c>
      <c r="B66" s="196"/>
      <c r="C66" s="196"/>
      <c r="D66" s="196"/>
      <c r="E66" s="196"/>
      <c r="F66" s="196"/>
      <c r="G66" s="196"/>
      <c r="H66" s="196"/>
      <c r="I66" s="99"/>
      <c r="J66" s="9"/>
      <c r="K66" s="197"/>
      <c r="L66" s="10"/>
    </row>
    <row r="67" spans="1:12" ht="32.25" customHeight="1" x14ac:dyDescent="0.25">
      <c r="A67" s="177" t="s">
        <v>145</v>
      </c>
      <c r="B67" s="177"/>
      <c r="C67" s="177"/>
      <c r="D67" s="177"/>
      <c r="E67" s="177"/>
      <c r="F67" s="177"/>
      <c r="G67" s="177"/>
      <c r="H67" s="177"/>
      <c r="I67" s="177"/>
      <c r="J67" s="9"/>
      <c r="K67" s="10"/>
      <c r="L67" s="10"/>
    </row>
    <row r="68" spans="1:12" ht="15.75" x14ac:dyDescent="0.25">
      <c r="A68" s="9"/>
      <c r="B68" s="9"/>
      <c r="C68" s="9"/>
      <c r="D68" s="9"/>
      <c r="E68" s="9"/>
      <c r="F68" s="9"/>
      <c r="G68" s="9"/>
      <c r="H68" s="9"/>
      <c r="I68" s="9"/>
      <c r="J68" s="9"/>
      <c r="K68" s="10"/>
      <c r="L68" s="10"/>
    </row>
    <row r="69" spans="1:12" ht="33.75" customHeight="1" x14ac:dyDescent="0.25">
      <c r="A69" s="178" t="s">
        <v>146</v>
      </c>
      <c r="B69" s="179"/>
      <c r="C69" s="179"/>
      <c r="D69" s="179"/>
      <c r="E69" s="179"/>
      <c r="F69" s="179"/>
      <c r="G69" s="179"/>
      <c r="H69" s="180"/>
      <c r="I69" s="32" t="s">
        <v>147</v>
      </c>
      <c r="J69" s="9"/>
      <c r="K69" s="49" t="s">
        <v>148</v>
      </c>
      <c r="L69" s="10"/>
    </row>
    <row r="70" spans="1:12" ht="15.75" x14ac:dyDescent="0.25">
      <c r="A70" s="181" t="s">
        <v>149</v>
      </c>
      <c r="B70" s="182"/>
      <c r="C70" s="182"/>
      <c r="D70" s="182"/>
      <c r="E70" s="182"/>
      <c r="F70" s="182"/>
      <c r="G70" s="182"/>
      <c r="H70" s="183"/>
      <c r="I70" s="193"/>
      <c r="J70" s="9"/>
      <c r="K70" s="10"/>
      <c r="L70" s="10"/>
    </row>
    <row r="71" spans="1:12" ht="15.75" x14ac:dyDescent="0.25">
      <c r="A71" s="173" t="s">
        <v>226</v>
      </c>
      <c r="B71" s="174"/>
      <c r="C71" s="174"/>
      <c r="D71" s="174"/>
      <c r="E71" s="174"/>
      <c r="F71" s="174"/>
      <c r="G71" s="174"/>
      <c r="H71" s="175"/>
      <c r="I71" s="194"/>
      <c r="J71" s="9"/>
      <c r="K71" s="10"/>
      <c r="L71" s="10"/>
    </row>
    <row r="72" spans="1:12" ht="15.75" x14ac:dyDescent="0.25">
      <c r="A72" s="173" t="s">
        <v>211</v>
      </c>
      <c r="B72" s="174"/>
      <c r="C72" s="174"/>
      <c r="D72" s="174"/>
      <c r="E72" s="174"/>
      <c r="F72" s="174"/>
      <c r="G72" s="174"/>
      <c r="H72" s="175"/>
      <c r="I72" s="194"/>
      <c r="J72" s="9"/>
      <c r="K72" s="10"/>
      <c r="L72" s="10"/>
    </row>
    <row r="73" spans="1:12" ht="32.25" customHeight="1" x14ac:dyDescent="0.25">
      <c r="A73" s="170" t="s">
        <v>212</v>
      </c>
      <c r="B73" s="171"/>
      <c r="C73" s="171"/>
      <c r="D73" s="171"/>
      <c r="E73" s="171"/>
      <c r="F73" s="171"/>
      <c r="G73" s="171"/>
      <c r="H73" s="172"/>
      <c r="I73" s="194"/>
      <c r="J73" s="9"/>
      <c r="K73" s="10"/>
      <c r="L73" s="10"/>
    </row>
    <row r="74" spans="1:12" ht="33" customHeight="1" x14ac:dyDescent="0.25">
      <c r="A74" s="173" t="s">
        <v>227</v>
      </c>
      <c r="B74" s="174"/>
      <c r="C74" s="174"/>
      <c r="D74" s="174"/>
      <c r="E74" s="174"/>
      <c r="F74" s="174"/>
      <c r="G74" s="174"/>
      <c r="H74" s="175"/>
      <c r="I74" s="194"/>
      <c r="J74" s="9"/>
      <c r="K74" s="10"/>
      <c r="L74" s="10"/>
    </row>
    <row r="75" spans="1:12" ht="34.5" customHeight="1" x14ac:dyDescent="0.25">
      <c r="A75" s="173" t="s">
        <v>150</v>
      </c>
      <c r="B75" s="174"/>
      <c r="C75" s="174"/>
      <c r="D75" s="174"/>
      <c r="E75" s="174"/>
      <c r="F75" s="174"/>
      <c r="G75" s="174"/>
      <c r="H75" s="175"/>
      <c r="I75" s="194"/>
      <c r="J75" s="9"/>
    </row>
    <row r="76" spans="1:12" ht="15.75" x14ac:dyDescent="0.25">
      <c r="A76" s="192" t="s">
        <v>151</v>
      </c>
      <c r="B76" s="174"/>
      <c r="C76" s="174"/>
      <c r="D76" s="174"/>
      <c r="E76" s="174"/>
      <c r="F76" s="174"/>
      <c r="G76" s="174"/>
      <c r="I76" s="195"/>
      <c r="J76" s="9"/>
      <c r="K76" s="10"/>
      <c r="L76" s="10"/>
    </row>
    <row r="77" spans="1:12" ht="180.75" customHeight="1" x14ac:dyDescent="0.25">
      <c r="A77" s="184" t="s">
        <v>225</v>
      </c>
      <c r="B77" s="185"/>
      <c r="C77" s="185"/>
      <c r="D77" s="185"/>
      <c r="E77" s="185"/>
      <c r="F77" s="185"/>
      <c r="G77" s="185"/>
      <c r="H77" s="186"/>
      <c r="I77" s="106"/>
      <c r="J77" s="9"/>
      <c r="K77" s="10"/>
      <c r="L77" s="10"/>
    </row>
    <row r="78" spans="1:12" ht="33.75" customHeight="1" x14ac:dyDescent="0.25">
      <c r="A78" s="187" t="s">
        <v>213</v>
      </c>
      <c r="B78" s="188"/>
      <c r="C78" s="188"/>
      <c r="D78" s="188"/>
      <c r="E78" s="188"/>
      <c r="F78" s="188"/>
      <c r="G78" s="188"/>
      <c r="H78" s="189"/>
      <c r="I78" s="50"/>
      <c r="J78" s="9"/>
      <c r="K78" s="10"/>
      <c r="L78" s="10"/>
    </row>
    <row r="79" spans="1:12" ht="15.75" x14ac:dyDescent="0.25">
      <c r="A79" s="190" t="s">
        <v>152</v>
      </c>
      <c r="B79" s="182"/>
      <c r="C79" s="182"/>
      <c r="D79" s="182"/>
      <c r="E79" s="182"/>
      <c r="F79" s="182"/>
      <c r="G79" s="182"/>
      <c r="H79" s="191"/>
      <c r="I79" s="165" t="s">
        <v>33</v>
      </c>
      <c r="J79" s="9"/>
      <c r="K79" s="167" t="s">
        <v>153</v>
      </c>
      <c r="L79" s="10"/>
    </row>
    <row r="80" spans="1:12" ht="15.75" x14ac:dyDescent="0.25">
      <c r="A80" s="155" t="s">
        <v>154</v>
      </c>
      <c r="B80" s="176"/>
      <c r="C80" s="176"/>
      <c r="D80" s="176"/>
      <c r="E80" s="176"/>
      <c r="F80" s="176"/>
      <c r="G80" s="176"/>
      <c r="H80" s="51"/>
      <c r="I80" s="166"/>
      <c r="J80" s="9"/>
      <c r="K80" s="167"/>
      <c r="L80" s="10"/>
    </row>
    <row r="81" spans="1:39" ht="15.75" x14ac:dyDescent="0.25">
      <c r="A81" s="162" t="s">
        <v>155</v>
      </c>
      <c r="B81" s="163"/>
      <c r="C81" s="163"/>
      <c r="D81" s="163"/>
      <c r="E81" s="163"/>
      <c r="F81" s="163"/>
      <c r="G81" s="163"/>
      <c r="H81" s="164"/>
      <c r="I81" s="165" t="s">
        <v>49</v>
      </c>
      <c r="J81" s="9"/>
      <c r="K81" s="167" t="s">
        <v>156</v>
      </c>
      <c r="L81" s="10"/>
    </row>
    <row r="82" spans="1:39" ht="15.75" x14ac:dyDescent="0.25">
      <c r="A82" s="168" t="s">
        <v>157</v>
      </c>
      <c r="B82" s="169"/>
      <c r="C82" s="169"/>
      <c r="D82" s="169"/>
      <c r="E82" s="169"/>
      <c r="F82" s="169"/>
      <c r="G82" s="169"/>
      <c r="H82" s="52"/>
      <c r="I82" s="166"/>
      <c r="J82" s="9"/>
      <c r="K82" s="167"/>
      <c r="L82" s="10"/>
    </row>
    <row r="83" spans="1:39" ht="15.75" hidden="1" x14ac:dyDescent="0.25">
      <c r="A83" s="155"/>
      <c r="B83" s="156"/>
      <c r="C83" s="156"/>
      <c r="D83" s="156"/>
      <c r="E83" s="156"/>
      <c r="F83" s="156"/>
      <c r="G83" s="156"/>
      <c r="H83" s="157"/>
      <c r="I83" s="53"/>
      <c r="J83" s="9"/>
      <c r="K83" s="49"/>
      <c r="L83" s="10"/>
    </row>
    <row r="84" spans="1:39" ht="15.75" x14ac:dyDescent="0.25">
      <c r="G84" s="9"/>
      <c r="H84" s="9"/>
      <c r="I84" s="9"/>
      <c r="J84" s="9"/>
      <c r="K84" s="10"/>
      <c r="L84" s="10"/>
    </row>
    <row r="85" spans="1:39" ht="15.75" x14ac:dyDescent="0.25">
      <c r="A85" s="9"/>
      <c r="B85" s="9"/>
      <c r="C85" s="9"/>
      <c r="D85" s="9"/>
      <c r="E85" s="9"/>
      <c r="F85" s="9"/>
      <c r="G85" s="9"/>
      <c r="H85" s="9"/>
      <c r="I85" s="9"/>
      <c r="J85" s="9"/>
      <c r="K85" s="10"/>
      <c r="L85" s="10"/>
    </row>
    <row r="86" spans="1:39" ht="15.75" x14ac:dyDescent="0.25">
      <c r="A86" s="54"/>
      <c r="B86" s="54"/>
      <c r="C86" s="110" t="s">
        <v>288</v>
      </c>
      <c r="D86" s="9"/>
      <c r="E86" s="9"/>
      <c r="F86" s="9"/>
      <c r="G86" s="28"/>
      <c r="H86" s="158"/>
      <c r="I86" s="159"/>
      <c r="K86" s="49" t="s">
        <v>158</v>
      </c>
    </row>
    <row r="87" spans="1:39" ht="15.75" x14ac:dyDescent="0.25">
      <c r="A87" s="9"/>
      <c r="B87" s="55" t="s">
        <v>159</v>
      </c>
      <c r="C87" s="9"/>
      <c r="D87" s="9"/>
      <c r="E87" s="9"/>
      <c r="F87" s="9"/>
      <c r="G87" s="160" t="s">
        <v>160</v>
      </c>
      <c r="H87" s="160"/>
      <c r="I87" s="160"/>
    </row>
    <row r="88" spans="1:39" ht="29.25" customHeight="1" thickBot="1" x14ac:dyDescent="0.3">
      <c r="A88" s="9"/>
      <c r="B88" s="55"/>
      <c r="C88" s="9"/>
      <c r="D88" s="9"/>
      <c r="E88" s="9"/>
      <c r="F88" s="9"/>
      <c r="G88" s="56"/>
      <c r="H88" s="56"/>
      <c r="I88" s="56"/>
    </row>
    <row r="89" spans="1:39" ht="30.75" customHeight="1" thickTop="1" x14ac:dyDescent="0.25">
      <c r="A89" s="103" t="s">
        <v>219</v>
      </c>
      <c r="B89" s="102"/>
      <c r="C89" s="102"/>
      <c r="D89" s="102"/>
      <c r="E89" s="102"/>
      <c r="F89" s="102"/>
      <c r="G89" s="102"/>
      <c r="H89" s="102"/>
      <c r="I89" s="102"/>
      <c r="K89" s="161" t="s">
        <v>163</v>
      </c>
    </row>
    <row r="90" spans="1:39" ht="15.75" x14ac:dyDescent="0.25">
      <c r="A90" s="9" t="s">
        <v>161</v>
      </c>
      <c r="B90" s="9"/>
      <c r="C90" s="9"/>
      <c r="D90" s="28"/>
      <c r="E90" s="57" t="s">
        <v>162</v>
      </c>
      <c r="F90" s="28"/>
      <c r="G90" s="9"/>
      <c r="H90" s="58"/>
      <c r="I90" s="28" t="s">
        <v>287</v>
      </c>
      <c r="K90" s="161"/>
    </row>
    <row r="91" spans="1:39" ht="15.75" x14ac:dyDescent="0.25">
      <c r="A91" s="9"/>
      <c r="B91" s="9"/>
      <c r="C91" s="9"/>
      <c r="D91" s="55" t="s">
        <v>164</v>
      </c>
      <c r="F91" s="55" t="s">
        <v>165</v>
      </c>
      <c r="G91" s="9"/>
      <c r="H91" s="100" t="s">
        <v>159</v>
      </c>
      <c r="I91" s="101"/>
    </row>
    <row r="92" spans="1:39" s="4" customFormat="1" ht="15.75" x14ac:dyDescent="0.25">
      <c r="A92" s="9" t="s">
        <v>214</v>
      </c>
      <c r="B92" s="9"/>
      <c r="C92" s="9" t="s">
        <v>215</v>
      </c>
      <c r="D92" s="9"/>
      <c r="E92" s="10"/>
      <c r="F92" s="10"/>
      <c r="G92" s="10"/>
      <c r="H92" s="10"/>
      <c r="I92" s="10"/>
    </row>
    <row r="93" spans="1:39" s="5" customFormat="1" ht="15.75" x14ac:dyDescent="0.25">
      <c r="A93" s="108"/>
      <c r="B93" s="108"/>
      <c r="C93" s="109" t="s">
        <v>166</v>
      </c>
      <c r="D93" s="109" t="s">
        <v>167</v>
      </c>
      <c r="E93" s="108"/>
      <c r="F93" s="108"/>
      <c r="G93" s="108"/>
      <c r="H93" s="108"/>
      <c r="I93" s="108"/>
      <c r="L93" s="4"/>
      <c r="M93" s="4"/>
      <c r="N93" s="4"/>
      <c r="O93" s="4"/>
      <c r="P93" s="4"/>
      <c r="Q93" s="4"/>
      <c r="R93" s="4"/>
      <c r="S93" s="4"/>
      <c r="T93" s="4"/>
      <c r="U93" s="4"/>
      <c r="V93" s="4"/>
      <c r="W93" s="4"/>
      <c r="X93" s="4"/>
      <c r="Y93" s="4"/>
      <c r="Z93" s="59"/>
      <c r="AA93" s="4"/>
      <c r="AB93" s="4"/>
      <c r="AC93" s="4"/>
      <c r="AD93" s="4"/>
      <c r="AE93" s="4"/>
      <c r="AF93" s="4"/>
      <c r="AG93" s="4"/>
      <c r="AH93" s="4"/>
      <c r="AI93" s="4"/>
      <c r="AJ93" s="4"/>
      <c r="AK93" s="4"/>
      <c r="AL93" s="4"/>
      <c r="AM93" s="4"/>
    </row>
    <row r="94" spans="1:39" s="107" customFormat="1" ht="15.75" x14ac:dyDescent="0.25">
      <c r="A94" s="108"/>
      <c r="B94" s="108"/>
      <c r="C94" s="109" t="s">
        <v>168</v>
      </c>
      <c r="D94" s="109" t="s">
        <v>169</v>
      </c>
      <c r="E94" s="109"/>
      <c r="F94" s="108" t="str">
        <f>INDEX(I96:K115,MATCH(1,I96:I115,0),3)</f>
        <v>2.3.1.</v>
      </c>
      <c r="G94" s="108"/>
      <c r="H94" s="108"/>
      <c r="I94" s="108"/>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row>
    <row r="95" spans="1:39" s="59" customFormat="1" ht="16.5" thickBot="1" x14ac:dyDescent="0.3">
      <c r="A95" s="9"/>
      <c r="B95" s="9"/>
      <c r="C95" s="89"/>
      <c r="E95" s="114"/>
      <c r="F95" s="114"/>
      <c r="G95" s="114"/>
      <c r="H95" s="114"/>
      <c r="I95" s="114"/>
    </row>
    <row r="96" spans="1:39" s="59" customFormat="1" ht="16.5" thickTop="1" x14ac:dyDescent="0.25">
      <c r="A96" s="218" t="s">
        <v>235</v>
      </c>
      <c r="B96" s="218"/>
      <c r="C96" s="218"/>
      <c r="D96" s="218"/>
      <c r="E96" s="218"/>
      <c r="F96" s="218"/>
      <c r="G96" s="218"/>
      <c r="H96" s="218"/>
      <c r="I96" s="124"/>
      <c r="J96" s="125"/>
      <c r="K96" s="126" t="str">
        <f>LEFT(A96,FIND(" ",A96,1)-1)</f>
        <v>1.5.5.</v>
      </c>
      <c r="L96" s="59">
        <f>IF(SUM(I97:I99)=0,0,1)</f>
        <v>0</v>
      </c>
    </row>
    <row r="97" spans="1:12" s="59" customFormat="1" ht="15.75" x14ac:dyDescent="0.25">
      <c r="A97" s="9"/>
      <c r="B97" s="9"/>
      <c r="C97" s="4" t="s">
        <v>29</v>
      </c>
      <c r="E97" s="89"/>
      <c r="F97" s="114"/>
      <c r="G97" s="114"/>
      <c r="H97" s="114"/>
      <c r="I97" s="124"/>
      <c r="J97" s="125"/>
      <c r="K97" s="125" t="str">
        <f>K96</f>
        <v>1.5.5.</v>
      </c>
      <c r="L97" s="4" t="s">
        <v>29</v>
      </c>
    </row>
    <row r="98" spans="1:12" s="59" customFormat="1" ht="15.75" x14ac:dyDescent="0.25">
      <c r="A98" s="9"/>
      <c r="B98" s="9"/>
      <c r="C98" s="4" t="s">
        <v>45</v>
      </c>
      <c r="E98" s="114"/>
      <c r="F98" s="114"/>
      <c r="G98" s="114"/>
      <c r="H98" s="114"/>
      <c r="I98" s="124"/>
      <c r="J98" s="125"/>
      <c r="K98" s="125" t="str">
        <f>K97</f>
        <v>1.5.5.</v>
      </c>
      <c r="L98" s="4" t="s">
        <v>45</v>
      </c>
    </row>
    <row r="99" spans="1:12" s="59" customFormat="1" ht="16.5" thickBot="1" x14ac:dyDescent="0.3">
      <c r="A99" s="9"/>
      <c r="B99" s="9"/>
      <c r="C99" s="4" t="s">
        <v>56</v>
      </c>
      <c r="E99" s="114"/>
      <c r="F99" s="114"/>
      <c r="G99" s="114"/>
      <c r="H99" s="114"/>
      <c r="I99" s="124"/>
      <c r="J99" s="125"/>
      <c r="K99" s="125" t="str">
        <f>K98</f>
        <v>1.5.5.</v>
      </c>
      <c r="L99" s="4" t="s">
        <v>56</v>
      </c>
    </row>
    <row r="100" spans="1:12" s="59" customFormat="1" ht="16.5" thickTop="1" x14ac:dyDescent="0.25">
      <c r="A100" s="218" t="s">
        <v>238</v>
      </c>
      <c r="B100" s="218"/>
      <c r="C100" s="218"/>
      <c r="D100" s="218"/>
      <c r="E100" s="218"/>
      <c r="F100" s="218"/>
      <c r="G100" s="218"/>
      <c r="H100" s="218"/>
      <c r="I100" s="124"/>
      <c r="J100" s="125"/>
      <c r="K100" s="126" t="str">
        <f>LEFT(A100,FIND(" ",A100,1)-1)</f>
        <v>2.3.1.</v>
      </c>
      <c r="L100" s="59">
        <f>IF(SUM(I101:I103)=0,0,1)</f>
        <v>1</v>
      </c>
    </row>
    <row r="101" spans="1:12" s="59" customFormat="1" ht="15.75" x14ac:dyDescent="0.25">
      <c r="A101" s="9"/>
      <c r="B101" s="9"/>
      <c r="C101" s="4" t="s">
        <v>29</v>
      </c>
      <c r="E101" s="114"/>
      <c r="F101" s="114"/>
      <c r="G101" s="114"/>
      <c r="H101" s="114"/>
      <c r="I101" s="124">
        <v>1</v>
      </c>
      <c r="J101" s="125"/>
      <c r="K101" s="125" t="str">
        <f>K100</f>
        <v>2.3.1.</v>
      </c>
      <c r="L101" s="4" t="s">
        <v>29</v>
      </c>
    </row>
    <row r="102" spans="1:12" s="59" customFormat="1" ht="15.75" x14ac:dyDescent="0.25">
      <c r="C102" s="4" t="s">
        <v>45</v>
      </c>
      <c r="I102" s="124">
        <v>4</v>
      </c>
      <c r="J102" s="125"/>
      <c r="K102" s="125" t="str">
        <f>K101</f>
        <v>2.3.1.</v>
      </c>
      <c r="L102" s="4" t="s">
        <v>45</v>
      </c>
    </row>
    <row r="103" spans="1:12" s="59" customFormat="1" ht="16.5" thickBot="1" x14ac:dyDescent="0.3">
      <c r="C103" s="4" t="s">
        <v>56</v>
      </c>
      <c r="I103" s="124"/>
      <c r="J103" s="125"/>
      <c r="K103" s="125" t="str">
        <f>K102</f>
        <v>2.3.1.</v>
      </c>
      <c r="L103" s="4" t="s">
        <v>56</v>
      </c>
    </row>
    <row r="104" spans="1:12" s="59" customFormat="1" ht="16.5" thickTop="1" x14ac:dyDescent="0.25">
      <c r="A104" s="218" t="s">
        <v>240</v>
      </c>
      <c r="B104" s="218"/>
      <c r="C104" s="218"/>
      <c r="D104" s="218"/>
      <c r="E104" s="218"/>
      <c r="F104" s="218"/>
      <c r="G104" s="218"/>
      <c r="H104" s="218"/>
      <c r="I104" s="124"/>
      <c r="J104" s="125"/>
      <c r="K104" s="126" t="str">
        <f>LEFT(A104,FIND(" ",A104,1)-1)</f>
        <v>2.7.1.</v>
      </c>
      <c r="L104" s="59">
        <f>IF(SUM(I105:I107)=0,0,1)</f>
        <v>1</v>
      </c>
    </row>
    <row r="105" spans="1:12" s="59" customFormat="1" ht="15.75" x14ac:dyDescent="0.25">
      <c r="C105" s="4" t="s">
        <v>29</v>
      </c>
      <c r="I105" s="124"/>
      <c r="J105" s="125"/>
      <c r="K105" s="125" t="str">
        <f>K104</f>
        <v>2.7.1.</v>
      </c>
      <c r="L105" s="4" t="s">
        <v>29</v>
      </c>
    </row>
    <row r="106" spans="1:12" s="59" customFormat="1" ht="15.75" x14ac:dyDescent="0.25">
      <c r="C106" s="4" t="s">
        <v>45</v>
      </c>
      <c r="I106" s="124">
        <v>2</v>
      </c>
      <c r="J106" s="125"/>
      <c r="K106" s="125" t="str">
        <f>K105</f>
        <v>2.7.1.</v>
      </c>
      <c r="L106" s="4" t="s">
        <v>45</v>
      </c>
    </row>
    <row r="107" spans="1:12" s="59" customFormat="1" ht="16.5" thickBot="1" x14ac:dyDescent="0.3">
      <c r="C107" s="4" t="s">
        <v>56</v>
      </c>
      <c r="I107" s="124"/>
      <c r="J107" s="125"/>
      <c r="K107" s="125" t="str">
        <f>K106</f>
        <v>2.7.1.</v>
      </c>
      <c r="L107" s="4" t="s">
        <v>56</v>
      </c>
    </row>
    <row r="108" spans="1:12" s="59" customFormat="1" ht="16.5" thickTop="1" x14ac:dyDescent="0.25">
      <c r="A108" s="218" t="s">
        <v>242</v>
      </c>
      <c r="B108" s="218"/>
      <c r="C108" s="218"/>
      <c r="D108" s="218"/>
      <c r="E108" s="218"/>
      <c r="F108" s="218"/>
      <c r="G108" s="218"/>
      <c r="H108" s="218"/>
      <c r="I108" s="124"/>
      <c r="J108" s="125"/>
      <c r="K108" s="126" t="str">
        <f>LEFT(A108,FIND(" ",A108,1)-1)</f>
        <v>4.1.3.</v>
      </c>
      <c r="L108" s="59">
        <f>IF(SUM(I109:I111)=0,0,1)</f>
        <v>1</v>
      </c>
    </row>
    <row r="109" spans="1:12" s="59" customFormat="1" ht="15.75" x14ac:dyDescent="0.25">
      <c r="A109" s="9"/>
      <c r="B109" s="9"/>
      <c r="C109" s="4" t="s">
        <v>29</v>
      </c>
      <c r="E109" s="114"/>
      <c r="F109" s="114"/>
      <c r="G109" s="114"/>
      <c r="H109" s="114"/>
      <c r="I109" s="124"/>
      <c r="J109" s="125"/>
      <c r="K109" s="125" t="str">
        <f>K108</f>
        <v>4.1.3.</v>
      </c>
      <c r="L109" s="4" t="s">
        <v>29</v>
      </c>
    </row>
    <row r="110" spans="1:12" s="59" customFormat="1" ht="15.75" x14ac:dyDescent="0.25">
      <c r="A110" s="9"/>
      <c r="B110" s="9"/>
      <c r="C110" s="4" t="s">
        <v>45</v>
      </c>
      <c r="E110" s="114"/>
      <c r="F110" s="114"/>
      <c r="G110" s="114"/>
      <c r="H110" s="114"/>
      <c r="I110" s="124">
        <v>3</v>
      </c>
      <c r="J110" s="125"/>
      <c r="K110" s="125" t="str">
        <f>K109</f>
        <v>4.1.3.</v>
      </c>
      <c r="L110" s="4" t="s">
        <v>45</v>
      </c>
    </row>
    <row r="111" spans="1:12" s="59" customFormat="1" ht="16.5" thickBot="1" x14ac:dyDescent="0.3">
      <c r="C111" s="4" t="s">
        <v>56</v>
      </c>
      <c r="I111" s="124"/>
      <c r="J111" s="125"/>
      <c r="K111" s="125" t="str">
        <f>K110</f>
        <v>4.1.3.</v>
      </c>
      <c r="L111" s="4" t="s">
        <v>56</v>
      </c>
    </row>
    <row r="112" spans="1:12" s="59" customFormat="1" ht="16.5" thickTop="1" x14ac:dyDescent="0.25">
      <c r="A112" s="218" t="s">
        <v>243</v>
      </c>
      <c r="B112" s="218"/>
      <c r="C112" s="218"/>
      <c r="D112" s="218"/>
      <c r="E112" s="218"/>
      <c r="F112" s="218"/>
      <c r="G112" s="218"/>
      <c r="H112" s="218"/>
      <c r="I112" s="124"/>
      <c r="J112" s="125"/>
      <c r="K112" s="126" t="str">
        <f>LEFT(A112,FIND(" ",A112,1)-1)</f>
        <v>4.2.1.</v>
      </c>
      <c r="L112" s="59">
        <f>IF(SUM(I113:I115)=0,0,1)</f>
        <v>0</v>
      </c>
    </row>
    <row r="113" spans="1:26" s="59" customFormat="1" ht="15.75" x14ac:dyDescent="0.25">
      <c r="A113" s="9"/>
      <c r="B113" s="9"/>
      <c r="C113" s="4" t="s">
        <v>29</v>
      </c>
      <c r="E113" s="114"/>
      <c r="F113" s="114"/>
      <c r="G113" s="114"/>
      <c r="H113" s="114"/>
      <c r="I113" s="124"/>
      <c r="J113" s="125"/>
      <c r="K113" s="125" t="str">
        <f>K112</f>
        <v>4.2.1.</v>
      </c>
      <c r="L113" s="4" t="s">
        <v>29</v>
      </c>
    </row>
    <row r="114" spans="1:26" s="59" customFormat="1" ht="15.75" x14ac:dyDescent="0.25">
      <c r="A114" s="9"/>
      <c r="B114" s="9"/>
      <c r="C114" s="4" t="s">
        <v>45</v>
      </c>
      <c r="E114" s="114"/>
      <c r="F114" s="114"/>
      <c r="G114" s="114"/>
      <c r="H114" s="114"/>
      <c r="I114" s="124"/>
      <c r="J114" s="125"/>
      <c r="K114" s="125" t="str">
        <f>K113</f>
        <v>4.2.1.</v>
      </c>
      <c r="L114" s="4" t="s">
        <v>45</v>
      </c>
    </row>
    <row r="115" spans="1:26" s="59" customFormat="1" ht="15.75" x14ac:dyDescent="0.25">
      <c r="A115" s="9"/>
      <c r="B115" s="9"/>
      <c r="C115" s="4" t="s">
        <v>56</v>
      </c>
      <c r="I115" s="124"/>
      <c r="J115" s="125"/>
      <c r="K115" s="125" t="str">
        <f>K114</f>
        <v>4.2.1.</v>
      </c>
      <c r="L115" s="4" t="s">
        <v>56</v>
      </c>
    </row>
    <row r="116" spans="1:26" s="59" customFormat="1" ht="15.75" x14ac:dyDescent="0.25">
      <c r="A116" s="9"/>
      <c r="B116" s="9"/>
      <c r="C116" s="89"/>
      <c r="D116" s="89"/>
      <c r="E116" s="114"/>
      <c r="F116" s="114"/>
      <c r="G116" s="114"/>
      <c r="H116" s="114"/>
      <c r="I116" s="114"/>
    </row>
    <row r="117" spans="1:26" s="59" customFormat="1" ht="15.75" x14ac:dyDescent="0.25">
      <c r="A117" s="9"/>
      <c r="B117" s="9"/>
      <c r="C117" s="89"/>
      <c r="D117" s="89"/>
      <c r="E117" s="114"/>
      <c r="F117" s="114"/>
      <c r="G117" s="114"/>
      <c r="H117" s="114"/>
    </row>
    <row r="118" spans="1:26" s="59" customFormat="1" ht="15.75" x14ac:dyDescent="0.25">
      <c r="A118" s="40">
        <v>1</v>
      </c>
      <c r="B118" s="114" t="str">
        <f>INDEX(I96:K115,MATCH(1,I96:I115,0),3)</f>
        <v>2.3.1.</v>
      </c>
      <c r="C118" s="127" t="str">
        <f>INDEX($I$96:$L$115,MATCH($A118,$I$96:$I$115,0),4)</f>
        <v>в пределах целевой квоты</v>
      </c>
      <c r="D118" s="59" t="str">
        <f t="shared" ref="D118:E121" si="0">IF(ISNA(B118),"-",B118)</f>
        <v>2.3.1.</v>
      </c>
      <c r="E118" s="59" t="str">
        <f t="shared" si="0"/>
        <v>в пределах целевой квоты</v>
      </c>
      <c r="F118" s="114"/>
      <c r="G118" s="114"/>
      <c r="H118" s="114"/>
      <c r="I118" s="114"/>
    </row>
    <row r="119" spans="1:26" s="59" customFormat="1" ht="15.75" x14ac:dyDescent="0.25">
      <c r="A119" s="40">
        <v>2</v>
      </c>
      <c r="B119" s="9" t="str">
        <f>INDEX(I96:K115,MATCH(2,I96:I115,0),3)</f>
        <v>2.7.1.</v>
      </c>
      <c r="C119" s="127" t="str">
        <f>INDEX($I$96:$L$115,MATCH($A119,$I$96:$I$115,0),4)</f>
        <v>в рамках контрольных цифр приема</v>
      </c>
      <c r="D119" s="59" t="str">
        <f t="shared" si="0"/>
        <v>2.7.1.</v>
      </c>
      <c r="E119" s="59" t="str">
        <f t="shared" si="0"/>
        <v>в рамках контрольных цифр приема</v>
      </c>
      <c r="F119" s="114"/>
      <c r="G119" s="114"/>
      <c r="H119" s="114"/>
      <c r="I119" s="114"/>
    </row>
    <row r="120" spans="1:26" s="59" customFormat="1" ht="15.75" x14ac:dyDescent="0.25">
      <c r="A120" s="123">
        <v>3</v>
      </c>
      <c r="B120" s="114" t="str">
        <f>INDEX(I96:K115,MATCH(3,I96:I115,0),3)</f>
        <v>4.1.3.</v>
      </c>
      <c r="C120" s="127" t="str">
        <f>INDEX($I$96:$L$115,MATCH($A120,$I$96:$I$115,0),4)</f>
        <v>в рамках контрольных цифр приема</v>
      </c>
      <c r="D120" s="59" t="str">
        <f t="shared" si="0"/>
        <v>4.1.3.</v>
      </c>
      <c r="E120" s="59" t="str">
        <f t="shared" si="0"/>
        <v>в рамках контрольных цифр приема</v>
      </c>
    </row>
    <row r="121" spans="1:26" s="59" customFormat="1" ht="15.75" x14ac:dyDescent="0.25">
      <c r="A121" s="123">
        <v>4</v>
      </c>
      <c r="B121" s="114" t="str">
        <f>INDEX(I96:K115,MATCH(4,I96:I115,0),3)</f>
        <v>2.3.1.</v>
      </c>
      <c r="C121" s="127" t="str">
        <f t="shared" ref="C121:C122" si="1">INDEX($I$96:$L$115,MATCH($A121,$I$96:$I$115,0),4)</f>
        <v>в рамках контрольных цифр приема</v>
      </c>
      <c r="D121" s="59" t="str">
        <f t="shared" si="0"/>
        <v>2.3.1.</v>
      </c>
      <c r="E121" s="59" t="str">
        <f t="shared" si="0"/>
        <v>в рамках контрольных цифр приема</v>
      </c>
    </row>
    <row r="122" spans="1:26" s="59" customFormat="1" ht="15.75" x14ac:dyDescent="0.25">
      <c r="A122" s="123">
        <v>5</v>
      </c>
      <c r="B122" s="114" t="e">
        <f>INDEX(I96:K115,MATCH(5,I96:I115,0),3)</f>
        <v>#N/A</v>
      </c>
      <c r="C122" s="127" t="e">
        <f t="shared" si="1"/>
        <v>#N/A</v>
      </c>
      <c r="D122" s="59" t="str">
        <f>IF(ISNA(B122),"-",B122)</f>
        <v>-</v>
      </c>
      <c r="E122" s="59" t="str">
        <f>IF(ISNA(C122),"-",C122)</f>
        <v>-</v>
      </c>
    </row>
    <row r="123" spans="1:26" s="59" customFormat="1" ht="15.75" x14ac:dyDescent="0.25">
      <c r="A123" s="123"/>
      <c r="B123" s="114"/>
    </row>
    <row r="124" spans="1:26" s="59" customFormat="1" ht="15.75" x14ac:dyDescent="0.25">
      <c r="A124" s="117"/>
      <c r="B124" s="114"/>
    </row>
    <row r="125" spans="1:26" s="59" customFormat="1" ht="15.75" x14ac:dyDescent="0.25">
      <c r="A125" s="116"/>
      <c r="C125" s="59" t="str">
        <f>IF(B125=0,"",B125)</f>
        <v/>
      </c>
    </row>
    <row r="126" spans="1:26" s="59" customFormat="1" ht="15.75" x14ac:dyDescent="0.25">
      <c r="A126" s="116"/>
      <c r="C126" s="59" t="s">
        <v>290</v>
      </c>
      <c r="G126" s="59" t="str">
        <f>K96</f>
        <v>1.5.5.</v>
      </c>
      <c r="H126" s="59">
        <f>L96</f>
        <v>0</v>
      </c>
      <c r="I126" s="59" t="str">
        <f>IF(H126=0," - ",LOOKUP(G126,$C$142:$C$166,$B$142:$B$166))</f>
        <v xml:space="preserve"> - </v>
      </c>
    </row>
    <row r="127" spans="1:26" s="59" customFormat="1" ht="15.75" x14ac:dyDescent="0.25">
      <c r="A127" s="116" t="s">
        <v>291</v>
      </c>
      <c r="C127" s="59" t="str">
        <f t="array" ref="C127">IFERROR(INDEX(A127:A131,MATCH(0,COUNTIF(C126:$C$126,A127:A131)+IF(COUNTIF(A127:A131,A127:A131)&gt;1,0,1),0)),"")</f>
        <v>rjkz</v>
      </c>
      <c r="F127" s="116">
        <f>I135</f>
        <v>0</v>
      </c>
      <c r="G127" s="59" t="str">
        <f>K100</f>
        <v>2.3.1.</v>
      </c>
      <c r="H127" s="59">
        <f>L100</f>
        <v>1</v>
      </c>
      <c r="I127" s="59" t="str">
        <f t="shared" ref="I127:I130" si="2">IF(H127=0," - ",LOOKUP(G127,$C$142:$C$166,$B$142:$B$166))</f>
        <v>Информатика и вычислительная техника</v>
      </c>
    </row>
    <row r="128" spans="1:26" s="59" customFormat="1" ht="15.75" x14ac:dyDescent="0.25">
      <c r="A128" s="116" t="s">
        <v>291</v>
      </c>
      <c r="C128" s="59" t="str">
        <f t="array" ref="C128">IFERROR(INDEX(A128:A132,MATCH(0,COUNTIF(C$126:$C127,A128:A132)+IF(COUNTIF(A128:A132,A128:A132)&gt;1,0,1),0)),"")</f>
        <v>vbif</v>
      </c>
      <c r="D128" s="4"/>
      <c r="E128" s="4"/>
      <c r="F128" s="116">
        <f>J135</f>
        <v>0</v>
      </c>
      <c r="G128" s="4" t="str">
        <f>K104</f>
        <v>2.7.1.</v>
      </c>
      <c r="H128" s="4">
        <f>L104</f>
        <v>1</v>
      </c>
      <c r="I128" s="59" t="str">
        <f t="shared" si="2"/>
        <v>Технология продуктов питания</v>
      </c>
      <c r="Z128" s="4"/>
    </row>
    <row r="129" spans="1:9" s="4" customFormat="1" ht="15.75" x14ac:dyDescent="0.25">
      <c r="A129" s="116" t="s">
        <v>292</v>
      </c>
      <c r="B129" s="59"/>
      <c r="C129" s="59" t="str">
        <f t="array" ref="C129">IFERROR(INDEX(A129:A133,MATCH(0,COUNTIF(C$126:$C128,A129:A133)+IF(COUNTIF(A129:A133,A129:A133)&gt;1,0,1),0)),"")</f>
        <v/>
      </c>
      <c r="F129" s="116">
        <f>K135</f>
        <v>0</v>
      </c>
      <c r="G129" s="4" t="str">
        <f>K108</f>
        <v>4.1.3.</v>
      </c>
      <c r="H129" s="4">
        <f>L108</f>
        <v>1</v>
      </c>
      <c r="I129" s="59" t="str">
        <f t="shared" si="2"/>
        <v>Агрохимия, агропочвоведение, защита и карантин растений</v>
      </c>
    </row>
    <row r="130" spans="1:9" s="4" customFormat="1" ht="15.75" x14ac:dyDescent="0.25">
      <c r="A130" s="116" t="s">
        <v>292</v>
      </c>
      <c r="B130" s="59"/>
      <c r="C130" s="59" t="str">
        <f t="array" ref="C130">IFERROR(INDEX(A130:A134,MATCH(0,COUNTIF(C$126:$C129,A130:A134)+IF(COUNTIF(A130:A134,A130:A134)&gt;1,0,1),0)),"")</f>
        <v/>
      </c>
      <c r="F130" s="116">
        <f>L135</f>
        <v>0</v>
      </c>
      <c r="G130" s="4" t="str">
        <f>K112</f>
        <v>4.2.1.</v>
      </c>
      <c r="H130" s="4">
        <f>L112</f>
        <v>0</v>
      </c>
      <c r="I130" s="59" t="str">
        <f t="shared" si="2"/>
        <v xml:space="preserve"> - </v>
      </c>
    </row>
    <row r="131" spans="1:9" s="4" customFormat="1" ht="15.75" x14ac:dyDescent="0.25">
      <c r="A131" s="116" t="s">
        <v>292</v>
      </c>
      <c r="C131" s="59" t="str">
        <f t="array" ref="C131">IFERROR(INDEX(A131:A135,MATCH(0,COUNTIF(C$126:$C130,A131:A135)+IF(COUNTIF(A131:A135,A131:A135)&gt;1,0,1),0)),"")</f>
        <v/>
      </c>
      <c r="F131" s="116">
        <f>M135</f>
        <v>0</v>
      </c>
    </row>
    <row r="132" spans="1:9" s="4" customFormat="1" ht="15.75" x14ac:dyDescent="0.25">
      <c r="A132" s="123"/>
    </row>
    <row r="133" spans="1:9" s="4" customFormat="1" x14ac:dyDescent="0.25"/>
    <row r="134" spans="1:9" s="4" customFormat="1" x14ac:dyDescent="0.25">
      <c r="D134" s="4" t="s">
        <v>282</v>
      </c>
      <c r="E134" s="4" t="s">
        <v>283</v>
      </c>
      <c r="F134" s="4" t="s">
        <v>284</v>
      </c>
      <c r="G134" s="4" t="s">
        <v>285</v>
      </c>
      <c r="H134" s="4" t="s">
        <v>286</v>
      </c>
    </row>
    <row r="135" spans="1:9" s="4" customFormat="1" x14ac:dyDescent="0.25">
      <c r="D135" s="4" t="str">
        <f>J29</f>
        <v>1.5.5.</v>
      </c>
      <c r="E135" s="4" t="str">
        <f>J31</f>
        <v>5.1.1.</v>
      </c>
      <c r="F135" s="4" t="str">
        <f>J33</f>
        <v>5.1.3.</v>
      </c>
      <c r="G135" s="4" t="str">
        <f>J35</f>
        <v>5.8.4.</v>
      </c>
      <c r="H135" s="4" t="str">
        <f>J37</f>
        <v>5.1.4.</v>
      </c>
    </row>
    <row r="136" spans="1:9" s="4" customFormat="1" x14ac:dyDescent="0.25">
      <c r="A136" s="4" t="s">
        <v>29</v>
      </c>
      <c r="D136" s="4" t="str">
        <f>LOOKUP(D135,$C$142:$C$166,$F$142:$F$166)</f>
        <v>НЕТ</v>
      </c>
      <c r="E136" s="4" t="str">
        <f t="shared" ref="E136:H136" si="3">LOOKUP(E135,$C$142:$C$166,$F$142:$F$166)</f>
        <v>НЕТ</v>
      </c>
      <c r="F136" s="4" t="str">
        <f t="shared" si="3"/>
        <v>НЕТ</v>
      </c>
      <c r="G136" s="4" t="str">
        <f t="shared" si="3"/>
        <v>НЕТ</v>
      </c>
      <c r="H136" s="4" t="str">
        <f t="shared" si="3"/>
        <v>НЕТ</v>
      </c>
    </row>
    <row r="137" spans="1:9" s="4" customFormat="1" x14ac:dyDescent="0.25">
      <c r="A137" s="4" t="s">
        <v>45</v>
      </c>
      <c r="D137" s="4" t="str">
        <f>LOOKUP(D135,$C$142:$C$166,$G$142:$G$166)</f>
        <v>НЕТ</v>
      </c>
      <c r="E137" s="4" t="str">
        <f t="shared" ref="E137:H137" si="4">LOOKUP(E135,$C$142:$C$166,$G$142:$G$166)</f>
        <v>НЕТ</v>
      </c>
      <c r="F137" s="4" t="str">
        <f t="shared" si="4"/>
        <v>НЕТ</v>
      </c>
      <c r="G137" s="4" t="str">
        <f t="shared" si="4"/>
        <v>НЕТ</v>
      </c>
      <c r="H137" s="4" t="str">
        <f t="shared" si="4"/>
        <v>НЕТ</v>
      </c>
    </row>
    <row r="138" spans="1:9" s="4" customFormat="1" x14ac:dyDescent="0.25">
      <c r="A138" s="4" t="s">
        <v>56</v>
      </c>
      <c r="D138" s="4" t="str">
        <f>LOOKUP(D135,$C$142:$C$166,$H$142:$H$166)</f>
        <v>ДА</v>
      </c>
      <c r="E138" s="4" t="str">
        <f t="shared" ref="E138:G138" si="5">LOOKUP(E135,$C$142:$C$166,$H$142:$H$166)</f>
        <v>ДА</v>
      </c>
      <c r="F138" s="4" t="str">
        <f t="shared" si="5"/>
        <v>ДА</v>
      </c>
      <c r="G138" s="4" t="str">
        <f t="shared" si="5"/>
        <v>ДА</v>
      </c>
      <c r="H138" s="4" t="str">
        <f>LOOKUP(H135,$C$142:$C$166,$H$142:$H$166)</f>
        <v>ДА</v>
      </c>
    </row>
    <row r="139" spans="1:9" s="4" customFormat="1" x14ac:dyDescent="0.25"/>
    <row r="140" spans="1:9" s="4" customFormat="1" x14ac:dyDescent="0.25"/>
    <row r="141" spans="1:9" s="4" customFormat="1" x14ac:dyDescent="0.25">
      <c r="F141" s="4" t="s">
        <v>29</v>
      </c>
      <c r="G141" s="4" t="s">
        <v>45</v>
      </c>
      <c r="H141" s="4" t="s">
        <v>56</v>
      </c>
    </row>
    <row r="142" spans="1:9" s="4" customFormat="1" ht="15.75" x14ac:dyDescent="0.25">
      <c r="A142" s="9" t="s">
        <v>236</v>
      </c>
      <c r="B142" s="9" t="s">
        <v>168</v>
      </c>
      <c r="C142" s="4" t="str">
        <f>LEFT(A142,FIND(" ",A142,1)-1)</f>
        <v>1.5.15.</v>
      </c>
      <c r="F142" s="4" t="s">
        <v>175</v>
      </c>
      <c r="G142" s="4" t="s">
        <v>175</v>
      </c>
      <c r="H142" s="4" t="s">
        <v>175</v>
      </c>
    </row>
    <row r="143" spans="1:9" s="4" customFormat="1" ht="15.75" x14ac:dyDescent="0.25">
      <c r="A143" s="9" t="s">
        <v>235</v>
      </c>
      <c r="B143" s="9" t="s">
        <v>260</v>
      </c>
      <c r="C143" s="4" t="str">
        <f t="shared" ref="C143:C166" si="6">LEFT(A143,FIND(" ",A143,1)-1)</f>
        <v>1.5.5.</v>
      </c>
      <c r="F143" s="4" t="s">
        <v>174</v>
      </c>
      <c r="G143" s="4" t="s">
        <v>174</v>
      </c>
      <c r="H143" s="4" t="s">
        <v>175</v>
      </c>
    </row>
    <row r="144" spans="1:9" s="4" customFormat="1" ht="15.75" x14ac:dyDescent="0.25">
      <c r="A144" s="9" t="s">
        <v>237</v>
      </c>
      <c r="B144" s="9" t="s">
        <v>261</v>
      </c>
      <c r="C144" s="4" t="str">
        <f t="shared" si="6"/>
        <v>1.6.15.</v>
      </c>
      <c r="F144" s="4" t="s">
        <v>175</v>
      </c>
      <c r="G144" s="4" t="s">
        <v>175</v>
      </c>
      <c r="H144" s="4" t="s">
        <v>175</v>
      </c>
    </row>
    <row r="145" spans="1:26" s="4" customFormat="1" ht="15.75" x14ac:dyDescent="0.25">
      <c r="A145" s="9" t="s">
        <v>238</v>
      </c>
      <c r="B145" s="9" t="s">
        <v>170</v>
      </c>
      <c r="C145" s="4" t="str">
        <f t="shared" si="6"/>
        <v>2.3.1.</v>
      </c>
      <c r="F145" s="4" t="s">
        <v>175</v>
      </c>
      <c r="G145" s="4" t="s">
        <v>175</v>
      </c>
      <c r="H145" s="4" t="s">
        <v>175</v>
      </c>
    </row>
    <row r="146" spans="1:26" s="4" customFormat="1" ht="15.75" x14ac:dyDescent="0.25">
      <c r="A146" s="9" t="s">
        <v>239</v>
      </c>
      <c r="B146" s="9" t="s">
        <v>170</v>
      </c>
      <c r="C146" s="4" t="str">
        <f t="shared" si="6"/>
        <v>2.3.4.</v>
      </c>
      <c r="F146" s="4" t="s">
        <v>175</v>
      </c>
      <c r="G146" s="4" t="s">
        <v>175</v>
      </c>
      <c r="H146" s="4" t="s">
        <v>175</v>
      </c>
    </row>
    <row r="147" spans="1:26" s="4" customFormat="1" ht="15.75" x14ac:dyDescent="0.25">
      <c r="A147" s="9" t="s">
        <v>240</v>
      </c>
      <c r="B147" s="9" t="s">
        <v>262</v>
      </c>
      <c r="C147" s="4" t="str">
        <f t="shared" si="6"/>
        <v>2.7.1.</v>
      </c>
      <c r="F147" s="4" t="s">
        <v>175</v>
      </c>
      <c r="G147" s="4" t="s">
        <v>175</v>
      </c>
      <c r="H147" s="4" t="s">
        <v>175</v>
      </c>
    </row>
    <row r="148" spans="1:26" s="4" customFormat="1" ht="15.75" x14ac:dyDescent="0.25">
      <c r="A148" s="9" t="s">
        <v>241</v>
      </c>
      <c r="B148" s="9" t="s">
        <v>263</v>
      </c>
      <c r="C148" s="4" t="str">
        <f t="shared" si="6"/>
        <v>4.1.1.</v>
      </c>
      <c r="F148" s="4" t="s">
        <v>175</v>
      </c>
      <c r="G148" s="4" t="s">
        <v>175</v>
      </c>
      <c r="H148" s="4" t="s">
        <v>175</v>
      </c>
    </row>
    <row r="149" spans="1:26" s="4" customFormat="1" ht="15.75" x14ac:dyDescent="0.25">
      <c r="A149" s="9" t="s">
        <v>242</v>
      </c>
      <c r="B149" s="9" t="s">
        <v>264</v>
      </c>
      <c r="C149" s="4" t="str">
        <f t="shared" si="6"/>
        <v>4.1.3.</v>
      </c>
      <c r="F149" s="4" t="s">
        <v>175</v>
      </c>
      <c r="G149" s="4" t="s">
        <v>175</v>
      </c>
      <c r="H149" s="4" t="s">
        <v>175</v>
      </c>
    </row>
    <row r="150" spans="1:26" s="4" customFormat="1" ht="15.75" x14ac:dyDescent="0.25">
      <c r="A150" s="9" t="s">
        <v>243</v>
      </c>
      <c r="B150" s="9" t="s">
        <v>265</v>
      </c>
      <c r="C150" s="4" t="str">
        <f t="shared" si="6"/>
        <v>4.2.1.</v>
      </c>
      <c r="F150" s="4" t="s">
        <v>175</v>
      </c>
      <c r="G150" s="4" t="s">
        <v>175</v>
      </c>
      <c r="H150" s="4" t="s">
        <v>175</v>
      </c>
    </row>
    <row r="151" spans="1:26" s="4" customFormat="1" ht="15.75" x14ac:dyDescent="0.25">
      <c r="A151" s="9" t="s">
        <v>244</v>
      </c>
      <c r="B151" s="9" t="s">
        <v>265</v>
      </c>
      <c r="C151" s="4" t="str">
        <f t="shared" si="6"/>
        <v>4.2.2.</v>
      </c>
      <c r="F151" s="4" t="s">
        <v>174</v>
      </c>
      <c r="G151" s="4" t="s">
        <v>174</v>
      </c>
      <c r="H151" s="4" t="s">
        <v>175</v>
      </c>
    </row>
    <row r="152" spans="1:26" s="4" customFormat="1" ht="15.75" x14ac:dyDescent="0.25">
      <c r="A152" s="9" t="s">
        <v>245</v>
      </c>
      <c r="B152" s="9" t="s">
        <v>265</v>
      </c>
      <c r="C152" s="4" t="str">
        <f t="shared" si="6"/>
        <v>4.2.3.</v>
      </c>
      <c r="F152" s="4" t="s">
        <v>174</v>
      </c>
      <c r="G152" s="4" t="s">
        <v>174</v>
      </c>
      <c r="H152" s="4" t="s">
        <v>175</v>
      </c>
    </row>
    <row r="153" spans="1:26" s="4" customFormat="1" ht="15.75" x14ac:dyDescent="0.25">
      <c r="A153" s="9" t="s">
        <v>246</v>
      </c>
      <c r="B153" s="9" t="s">
        <v>266</v>
      </c>
      <c r="C153" s="4" t="str">
        <f t="shared" si="6"/>
        <v>4.2.4.</v>
      </c>
      <c r="F153" s="4" t="s">
        <v>175</v>
      </c>
      <c r="G153" s="4" t="s">
        <v>175</v>
      </c>
      <c r="H153" s="4" t="s">
        <v>175</v>
      </c>
    </row>
    <row r="154" spans="1:26" s="4" customFormat="1" ht="15.75" x14ac:dyDescent="0.25">
      <c r="A154" s="9" t="s">
        <v>247</v>
      </c>
      <c r="B154" s="9" t="s">
        <v>266</v>
      </c>
      <c r="C154" s="4" t="str">
        <f t="shared" si="6"/>
        <v>4.2.5.</v>
      </c>
      <c r="F154" s="4" t="s">
        <v>175</v>
      </c>
      <c r="G154" s="4" t="s">
        <v>175</v>
      </c>
      <c r="H154" s="4" t="s">
        <v>175</v>
      </c>
    </row>
    <row r="155" spans="1:26" s="4" customFormat="1" ht="15.75" x14ac:dyDescent="0.25">
      <c r="A155" s="9" t="s">
        <v>248</v>
      </c>
      <c r="B155" s="9" t="s">
        <v>267</v>
      </c>
      <c r="C155" s="4" t="str">
        <f t="shared" si="6"/>
        <v>4.2.6.</v>
      </c>
      <c r="F155" s="4" t="s">
        <v>174</v>
      </c>
      <c r="G155" s="4" t="s">
        <v>174</v>
      </c>
      <c r="H155" s="4" t="s">
        <v>175</v>
      </c>
    </row>
    <row r="156" spans="1:26" s="4" customFormat="1" ht="15.75" x14ac:dyDescent="0.25">
      <c r="A156" s="9" t="s">
        <v>249</v>
      </c>
      <c r="B156" s="9" t="s">
        <v>171</v>
      </c>
      <c r="C156" s="4" t="str">
        <f t="shared" si="6"/>
        <v>4.3.1.</v>
      </c>
      <c r="D156" s="91"/>
      <c r="E156" s="89"/>
      <c r="F156" s="4" t="s">
        <v>175</v>
      </c>
      <c r="G156" s="4" t="s">
        <v>175</v>
      </c>
      <c r="H156" s="4" t="s">
        <v>175</v>
      </c>
      <c r="I156" s="59"/>
      <c r="Z156" s="59"/>
    </row>
    <row r="157" spans="1:26" s="59" customFormat="1" ht="15.75" x14ac:dyDescent="0.25">
      <c r="A157" s="9" t="s">
        <v>250</v>
      </c>
      <c r="B157" s="9" t="s">
        <v>268</v>
      </c>
      <c r="C157" s="4" t="str">
        <f t="shared" si="6"/>
        <v>4.3.2.</v>
      </c>
      <c r="D157" s="91"/>
      <c r="E157" s="89"/>
      <c r="F157" s="4" t="s">
        <v>175</v>
      </c>
      <c r="G157" s="4" t="s">
        <v>175</v>
      </c>
      <c r="H157" s="4" t="s">
        <v>175</v>
      </c>
    </row>
    <row r="158" spans="1:26" s="59" customFormat="1" ht="15.75" x14ac:dyDescent="0.25">
      <c r="A158" s="9" t="s">
        <v>251</v>
      </c>
      <c r="B158" s="9" t="s">
        <v>262</v>
      </c>
      <c r="C158" s="4" t="str">
        <f t="shared" si="6"/>
        <v>4.3.3.</v>
      </c>
      <c r="D158" s="91"/>
      <c r="E158" s="89"/>
      <c r="F158" s="4" t="s">
        <v>175</v>
      </c>
      <c r="G158" s="4" t="s">
        <v>175</v>
      </c>
      <c r="H158" s="4" t="s">
        <v>175</v>
      </c>
    </row>
    <row r="159" spans="1:26" s="59" customFormat="1" ht="15.75" x14ac:dyDescent="0.25">
      <c r="A159" s="9" t="s">
        <v>252</v>
      </c>
      <c r="B159" s="9" t="s">
        <v>269</v>
      </c>
      <c r="C159" s="4" t="str">
        <f t="shared" si="6"/>
        <v>5.1.1.</v>
      </c>
      <c r="D159" s="91"/>
      <c r="E159" s="89"/>
      <c r="F159" s="4" t="s">
        <v>174</v>
      </c>
      <c r="G159" s="4" t="s">
        <v>174</v>
      </c>
      <c r="H159" s="4" t="s">
        <v>175</v>
      </c>
    </row>
    <row r="160" spans="1:26" s="59" customFormat="1" ht="15.75" x14ac:dyDescent="0.25">
      <c r="A160" s="9" t="s">
        <v>253</v>
      </c>
      <c r="B160" s="9" t="s">
        <v>270</v>
      </c>
      <c r="C160" s="4" t="str">
        <f t="shared" si="6"/>
        <v>5.1.3.</v>
      </c>
      <c r="D160" s="91"/>
      <c r="E160" s="89"/>
      <c r="F160" s="4" t="s">
        <v>174</v>
      </c>
      <c r="G160" s="4" t="s">
        <v>174</v>
      </c>
      <c r="H160" s="4" t="s">
        <v>175</v>
      </c>
    </row>
    <row r="161" spans="1:8" s="59" customFormat="1" ht="15.75" x14ac:dyDescent="0.25">
      <c r="A161" s="9" t="s">
        <v>254</v>
      </c>
      <c r="B161" s="9" t="s">
        <v>271</v>
      </c>
      <c r="C161" s="4" t="str">
        <f t="shared" si="6"/>
        <v>5.1.4.</v>
      </c>
      <c r="D161" s="91"/>
      <c r="E161" s="89"/>
      <c r="F161" s="4" t="s">
        <v>174</v>
      </c>
      <c r="G161" s="4" t="s">
        <v>174</v>
      </c>
      <c r="H161" s="4" t="s">
        <v>175</v>
      </c>
    </row>
    <row r="162" spans="1:8" s="59" customFormat="1" ht="15.75" x14ac:dyDescent="0.25">
      <c r="A162" s="9" t="s">
        <v>255</v>
      </c>
      <c r="B162" s="9" t="s">
        <v>172</v>
      </c>
      <c r="C162" s="4" t="str">
        <f t="shared" si="6"/>
        <v>5.2.3.</v>
      </c>
      <c r="D162" s="91"/>
      <c r="E162" s="89"/>
      <c r="F162" s="4" t="s">
        <v>174</v>
      </c>
      <c r="G162" s="4" t="s">
        <v>174</v>
      </c>
      <c r="H162" s="4" t="s">
        <v>175</v>
      </c>
    </row>
    <row r="163" spans="1:8" s="59" customFormat="1" ht="15.75" x14ac:dyDescent="0.25">
      <c r="A163" s="9" t="s">
        <v>256</v>
      </c>
      <c r="B163" s="9" t="s">
        <v>272</v>
      </c>
      <c r="C163" s="4" t="str">
        <f t="shared" si="6"/>
        <v>5.6.1.</v>
      </c>
      <c r="D163" s="91"/>
      <c r="E163" s="89"/>
      <c r="F163" s="4" t="s">
        <v>175</v>
      </c>
      <c r="G163" s="4" t="s">
        <v>175</v>
      </c>
      <c r="H163" s="4" t="s">
        <v>175</v>
      </c>
    </row>
    <row r="164" spans="1:8" s="59" customFormat="1" ht="15.75" x14ac:dyDescent="0.25">
      <c r="A164" s="9" t="s">
        <v>257</v>
      </c>
      <c r="B164" s="9" t="s">
        <v>173</v>
      </c>
      <c r="C164" s="4" t="str">
        <f t="shared" si="6"/>
        <v>5.7.7.</v>
      </c>
      <c r="D164" s="91"/>
      <c r="E164" s="89"/>
      <c r="F164" s="4" t="s">
        <v>174</v>
      </c>
      <c r="G164" s="4" t="s">
        <v>174</v>
      </c>
      <c r="H164" s="4" t="s">
        <v>175</v>
      </c>
    </row>
    <row r="165" spans="1:8" s="59" customFormat="1" ht="15.75" x14ac:dyDescent="0.25">
      <c r="A165" s="9" t="s">
        <v>258</v>
      </c>
      <c r="B165" s="9" t="s">
        <v>273</v>
      </c>
      <c r="C165" s="4" t="str">
        <f t="shared" si="6"/>
        <v>5.8.4.</v>
      </c>
      <c r="D165" s="91"/>
      <c r="E165" s="89"/>
      <c r="F165" s="4" t="s">
        <v>174</v>
      </c>
      <c r="G165" s="4" t="s">
        <v>174</v>
      </c>
      <c r="H165" s="4" t="s">
        <v>175</v>
      </c>
    </row>
    <row r="166" spans="1:8" s="59" customFormat="1" ht="15.75" x14ac:dyDescent="0.25">
      <c r="A166" s="9" t="s">
        <v>259</v>
      </c>
      <c r="B166" s="9" t="s">
        <v>274</v>
      </c>
      <c r="C166" s="4" t="str">
        <f t="shared" si="6"/>
        <v>5.8.7.</v>
      </c>
      <c r="D166" s="91"/>
      <c r="E166" s="89"/>
      <c r="F166" s="4" t="s">
        <v>174</v>
      </c>
      <c r="G166" s="4" t="s">
        <v>174</v>
      </c>
      <c r="H166" s="4" t="s">
        <v>175</v>
      </c>
    </row>
    <row r="167" spans="1:8" s="59" customFormat="1" x14ac:dyDescent="0.25">
      <c r="A167" s="89"/>
      <c r="C167" s="90"/>
      <c r="D167" s="91"/>
      <c r="E167" s="89"/>
    </row>
    <row r="168" spans="1:8" s="59" customFormat="1" x14ac:dyDescent="0.25">
      <c r="A168" s="89"/>
      <c r="C168" s="90"/>
      <c r="D168" s="91"/>
      <c r="E168" s="89"/>
    </row>
    <row r="169" spans="1:8" s="59" customFormat="1" x14ac:dyDescent="0.25">
      <c r="A169" s="89"/>
      <c r="C169" s="90"/>
      <c r="D169" s="91"/>
      <c r="E169" s="89"/>
    </row>
    <row r="170" spans="1:8" s="59" customFormat="1" x14ac:dyDescent="0.25">
      <c r="A170" s="89"/>
      <c r="C170" s="90"/>
      <c r="D170" s="91"/>
      <c r="E170" s="89"/>
    </row>
    <row r="171" spans="1:8" s="59" customFormat="1" x14ac:dyDescent="0.25">
      <c r="A171" s="89"/>
      <c r="C171" s="90"/>
      <c r="D171" s="91"/>
      <c r="E171" s="89"/>
    </row>
    <row r="172" spans="1:8" s="59" customFormat="1" x14ac:dyDescent="0.25">
      <c r="A172" s="89"/>
      <c r="C172" s="90"/>
      <c r="D172" s="91"/>
      <c r="E172" s="89"/>
    </row>
    <row r="173" spans="1:8" s="59" customFormat="1" x14ac:dyDescent="0.25">
      <c r="A173" s="89"/>
      <c r="C173" s="90"/>
      <c r="D173" s="91"/>
      <c r="E173" s="89"/>
    </row>
    <row r="174" spans="1:8" s="59" customFormat="1" x14ac:dyDescent="0.25">
      <c r="A174" s="89"/>
      <c r="C174" s="90"/>
      <c r="D174" s="91"/>
      <c r="E174" s="89"/>
    </row>
    <row r="175" spans="1:8" s="59" customFormat="1" x14ac:dyDescent="0.25">
      <c r="A175" s="89"/>
      <c r="C175" s="90"/>
      <c r="D175" s="91"/>
      <c r="E175" s="89"/>
    </row>
    <row r="176" spans="1:8" s="59" customFormat="1" x14ac:dyDescent="0.25">
      <c r="A176" s="89"/>
      <c r="C176" s="90"/>
      <c r="D176" s="91"/>
      <c r="E176" s="89"/>
    </row>
    <row r="177" spans="1:26" s="59" customFormat="1" x14ac:dyDescent="0.25">
      <c r="A177" s="89"/>
      <c r="C177" s="90"/>
      <c r="D177" s="91"/>
      <c r="E177" s="89"/>
    </row>
    <row r="178" spans="1:26" s="59" customFormat="1" x14ac:dyDescent="0.25">
      <c r="A178" s="89"/>
      <c r="C178" s="90"/>
      <c r="D178" s="91"/>
      <c r="E178" s="89"/>
    </row>
    <row r="179" spans="1:26" s="59" customFormat="1" x14ac:dyDescent="0.25">
      <c r="A179" s="89"/>
      <c r="C179" s="90"/>
      <c r="D179" s="91"/>
      <c r="E179" s="89"/>
    </row>
    <row r="180" spans="1:26" s="59" customFormat="1" x14ac:dyDescent="0.25">
      <c r="A180" s="89"/>
      <c r="C180" s="90"/>
      <c r="D180" s="91"/>
      <c r="E180" s="89"/>
    </row>
    <row r="181" spans="1:26" s="59" customFormat="1" x14ac:dyDescent="0.25">
      <c r="A181" s="89"/>
      <c r="C181" s="90"/>
      <c r="D181" s="91"/>
      <c r="E181" s="89"/>
    </row>
    <row r="182" spans="1:26" s="59" customFormat="1" x14ac:dyDescent="0.25">
      <c r="A182" s="115"/>
      <c r="C182" s="90"/>
      <c r="D182" s="91"/>
      <c r="E182" s="115"/>
    </row>
    <row r="183" spans="1:26" s="59" customFormat="1" x14ac:dyDescent="0.25">
      <c r="A183" s="4"/>
      <c r="B183" s="4"/>
      <c r="C183" s="4"/>
      <c r="D183" s="4"/>
      <c r="E183" s="4"/>
      <c r="F183" s="4"/>
      <c r="G183" s="4"/>
      <c r="H183" s="4"/>
      <c r="I183" s="4"/>
      <c r="Z183" s="4"/>
    </row>
  </sheetData>
  <sortState ref="A138:H162">
    <sortCondition ref="A138:A162"/>
  </sortState>
  <mergeCells count="92">
    <mergeCell ref="A104:H104"/>
    <mergeCell ref="A108:H108"/>
    <mergeCell ref="A112:H112"/>
    <mergeCell ref="A47:C47"/>
    <mergeCell ref="D47:E47"/>
    <mergeCell ref="F47:H47"/>
    <mergeCell ref="A96:H96"/>
    <mergeCell ref="A100:H100"/>
    <mergeCell ref="A71:H71"/>
    <mergeCell ref="A61:H61"/>
    <mergeCell ref="E52:I52"/>
    <mergeCell ref="E53:F53"/>
    <mergeCell ref="G53:H53"/>
    <mergeCell ref="G54:H54"/>
    <mergeCell ref="A55:I55"/>
    <mergeCell ref="E58:I58"/>
    <mergeCell ref="B31:I31"/>
    <mergeCell ref="B15:C15"/>
    <mergeCell ref="D15:I15"/>
    <mergeCell ref="G24:I24"/>
    <mergeCell ref="D45:E45"/>
    <mergeCell ref="F45:H45"/>
    <mergeCell ref="D32:I32"/>
    <mergeCell ref="B33:I33"/>
    <mergeCell ref="D34:I34"/>
    <mergeCell ref="B35:I35"/>
    <mergeCell ref="A40:C42"/>
    <mergeCell ref="C22:I22"/>
    <mergeCell ref="D24:E24"/>
    <mergeCell ref="A26:I26"/>
    <mergeCell ref="A28:H28"/>
    <mergeCell ref="D30:I30"/>
    <mergeCell ref="B29:I29"/>
    <mergeCell ref="A16:B16"/>
    <mergeCell ref="D17:I17"/>
    <mergeCell ref="D18:I18"/>
    <mergeCell ref="B20:I20"/>
    <mergeCell ref="C21:I21"/>
    <mergeCell ref="G16:I16"/>
    <mergeCell ref="A8:H8"/>
    <mergeCell ref="B13:C13"/>
    <mergeCell ref="D13:I13"/>
    <mergeCell ref="B14:C14"/>
    <mergeCell ref="D14:I14"/>
    <mergeCell ref="D40:H41"/>
    <mergeCell ref="D42:E42"/>
    <mergeCell ref="F42:H42"/>
    <mergeCell ref="D36:I36"/>
    <mergeCell ref="B37:I37"/>
    <mergeCell ref="D38:I38"/>
    <mergeCell ref="I40:I42"/>
    <mergeCell ref="A43:C43"/>
    <mergeCell ref="D43:E43"/>
    <mergeCell ref="F43:H43"/>
    <mergeCell ref="A49:B49"/>
    <mergeCell ref="C49:I49"/>
    <mergeCell ref="A44:C44"/>
    <mergeCell ref="D44:E44"/>
    <mergeCell ref="F44:H44"/>
    <mergeCell ref="A45:C45"/>
    <mergeCell ref="A46:C46"/>
    <mergeCell ref="D46:E46"/>
    <mergeCell ref="F46:H46"/>
    <mergeCell ref="A62:H62"/>
    <mergeCell ref="K62:K66"/>
    <mergeCell ref="A63:H63"/>
    <mergeCell ref="A64:H64"/>
    <mergeCell ref="A65:H65"/>
    <mergeCell ref="A66:H66"/>
    <mergeCell ref="A73:H73"/>
    <mergeCell ref="A74:H74"/>
    <mergeCell ref="K79:K80"/>
    <mergeCell ref="A80:G80"/>
    <mergeCell ref="A67:I67"/>
    <mergeCell ref="A69:H69"/>
    <mergeCell ref="A70:H70"/>
    <mergeCell ref="A72:H72"/>
    <mergeCell ref="A75:H75"/>
    <mergeCell ref="A77:H77"/>
    <mergeCell ref="A78:H78"/>
    <mergeCell ref="A79:H79"/>
    <mergeCell ref="I79:I80"/>
    <mergeCell ref="A76:G76"/>
    <mergeCell ref="I70:I76"/>
    <mergeCell ref="A83:H83"/>
    <mergeCell ref="H86:I86"/>
    <mergeCell ref="G87:I87"/>
    <mergeCell ref="K89:K90"/>
    <mergeCell ref="A81:H81"/>
    <mergeCell ref="I81:I82"/>
    <mergeCell ref="K81:K82"/>
    <mergeCell ref="A82:G82"/>
  </mergeCells>
  <dataValidations count="12">
    <dataValidation type="list" allowBlank="1" showInputMessage="1" showErrorMessage="1" sqref="A112 A108 A96 A104 A100 B31 B33 B35 B37 B29">
      <formula1>$A$142:$A$166</formula1>
    </dataValidation>
    <dataValidation type="list" allowBlank="1" showInputMessage="1" showErrorMessage="1" sqref="D30 WVK983096 WLO983096 WBS983096 VRW983096 VIA983096 UYE983096 UOI983096 UEM983096 TUQ983096 TKU983096 TAY983096 SRC983096 SHG983096 RXK983096 RNO983096 RDS983096 QTW983096 QKA983096 QAE983096 PQI983096 PGM983096 OWQ983096 OMU983096 OCY983096 NTC983096 NJG983096 MZK983096 MPO983096 MFS983096 LVW983096 LMA983096 LCE983096 KSI983096 KIM983096 JYQ983096 JOU983096 JEY983096 IVC983096 ILG983096 IBK983096 HRO983096 HHS983096 GXW983096 GOA983096 GEE983096 FUI983096 FKM983096 FAQ983096 EQU983096 EGY983096 DXC983096 DNG983096 DDK983096 CTO983096 CJS983096 BZW983096 BQA983096 BGE983096 AWI983096 AMM983096 ACQ983096 SU983096 IY983096 C983096 WVK917560 WLO917560 WBS917560 VRW917560 VIA917560 UYE917560 UOI917560 UEM917560 TUQ917560 TKU917560 TAY917560 SRC917560 SHG917560 RXK917560 RNO917560 RDS917560 QTW917560 QKA917560 QAE917560 PQI917560 PGM917560 OWQ917560 OMU917560 OCY917560 NTC917560 NJG917560 MZK917560 MPO917560 MFS917560 LVW917560 LMA917560 LCE917560 KSI917560 KIM917560 JYQ917560 JOU917560 JEY917560 IVC917560 ILG917560 IBK917560 HRO917560 HHS917560 GXW917560 GOA917560 GEE917560 FUI917560 FKM917560 FAQ917560 EQU917560 EGY917560 DXC917560 DNG917560 DDK917560 CTO917560 CJS917560 BZW917560 BQA917560 BGE917560 AWI917560 AMM917560 ACQ917560 SU917560 IY917560 C917560 WVK852024 WLO852024 WBS852024 VRW852024 VIA852024 UYE852024 UOI852024 UEM852024 TUQ852024 TKU852024 TAY852024 SRC852024 SHG852024 RXK852024 RNO852024 RDS852024 QTW852024 QKA852024 QAE852024 PQI852024 PGM852024 OWQ852024 OMU852024 OCY852024 NTC852024 NJG852024 MZK852024 MPO852024 MFS852024 LVW852024 LMA852024 LCE852024 KSI852024 KIM852024 JYQ852024 JOU852024 JEY852024 IVC852024 ILG852024 IBK852024 HRO852024 HHS852024 GXW852024 GOA852024 GEE852024 FUI852024 FKM852024 FAQ852024 EQU852024 EGY852024 DXC852024 DNG852024 DDK852024 CTO852024 CJS852024 BZW852024 BQA852024 BGE852024 AWI852024 AMM852024 ACQ852024 SU852024 IY852024 C852024 WVK786488 WLO786488 WBS786488 VRW786488 VIA786488 UYE786488 UOI786488 UEM786488 TUQ786488 TKU786488 TAY786488 SRC786488 SHG786488 RXK786488 RNO786488 RDS786488 QTW786488 QKA786488 QAE786488 PQI786488 PGM786488 OWQ786488 OMU786488 OCY786488 NTC786488 NJG786488 MZK786488 MPO786488 MFS786488 LVW786488 LMA786488 LCE786488 KSI786488 KIM786488 JYQ786488 JOU786488 JEY786488 IVC786488 ILG786488 IBK786488 HRO786488 HHS786488 GXW786488 GOA786488 GEE786488 FUI786488 FKM786488 FAQ786488 EQU786488 EGY786488 DXC786488 DNG786488 DDK786488 CTO786488 CJS786488 BZW786488 BQA786488 BGE786488 AWI786488 AMM786488 ACQ786488 SU786488 IY786488 C786488 WVK720952 WLO720952 WBS720952 VRW720952 VIA720952 UYE720952 UOI720952 UEM720952 TUQ720952 TKU720952 TAY720952 SRC720952 SHG720952 RXK720952 RNO720952 RDS720952 QTW720952 QKA720952 QAE720952 PQI720952 PGM720952 OWQ720952 OMU720952 OCY720952 NTC720952 NJG720952 MZK720952 MPO720952 MFS720952 LVW720952 LMA720952 LCE720952 KSI720952 KIM720952 JYQ720952 JOU720952 JEY720952 IVC720952 ILG720952 IBK720952 HRO720952 HHS720952 GXW720952 GOA720952 GEE720952 FUI720952 FKM720952 FAQ720952 EQU720952 EGY720952 DXC720952 DNG720952 DDK720952 CTO720952 CJS720952 BZW720952 BQA720952 BGE720952 AWI720952 AMM720952 ACQ720952 SU720952 IY720952 C720952 WVK655416 WLO655416 WBS655416 VRW655416 VIA655416 UYE655416 UOI655416 UEM655416 TUQ655416 TKU655416 TAY655416 SRC655416 SHG655416 RXK655416 RNO655416 RDS655416 QTW655416 QKA655416 QAE655416 PQI655416 PGM655416 OWQ655416 OMU655416 OCY655416 NTC655416 NJG655416 MZK655416 MPO655416 MFS655416 LVW655416 LMA655416 LCE655416 KSI655416 KIM655416 JYQ655416 JOU655416 JEY655416 IVC655416 ILG655416 IBK655416 HRO655416 HHS655416 GXW655416 GOA655416 GEE655416 FUI655416 FKM655416 FAQ655416 EQU655416 EGY655416 DXC655416 DNG655416 DDK655416 CTO655416 CJS655416 BZW655416 BQA655416 BGE655416 AWI655416 AMM655416 ACQ655416 SU655416 IY655416 C655416 WVK589880 WLO589880 WBS589880 VRW589880 VIA589880 UYE589880 UOI589880 UEM589880 TUQ589880 TKU589880 TAY589880 SRC589880 SHG589880 RXK589880 RNO589880 RDS589880 QTW589880 QKA589880 QAE589880 PQI589880 PGM589880 OWQ589880 OMU589880 OCY589880 NTC589880 NJG589880 MZK589880 MPO589880 MFS589880 LVW589880 LMA589880 LCE589880 KSI589880 KIM589880 JYQ589880 JOU589880 JEY589880 IVC589880 ILG589880 IBK589880 HRO589880 HHS589880 GXW589880 GOA589880 GEE589880 FUI589880 FKM589880 FAQ589880 EQU589880 EGY589880 DXC589880 DNG589880 DDK589880 CTO589880 CJS589880 BZW589880 BQA589880 BGE589880 AWI589880 AMM589880 ACQ589880 SU589880 IY589880 C589880 WVK524344 WLO524344 WBS524344 VRW524344 VIA524344 UYE524344 UOI524344 UEM524344 TUQ524344 TKU524344 TAY524344 SRC524344 SHG524344 RXK524344 RNO524344 RDS524344 QTW524344 QKA524344 QAE524344 PQI524344 PGM524344 OWQ524344 OMU524344 OCY524344 NTC524344 NJG524344 MZK524344 MPO524344 MFS524344 LVW524344 LMA524344 LCE524344 KSI524344 KIM524344 JYQ524344 JOU524344 JEY524344 IVC524344 ILG524344 IBK524344 HRO524344 HHS524344 GXW524344 GOA524344 GEE524344 FUI524344 FKM524344 FAQ524344 EQU524344 EGY524344 DXC524344 DNG524344 DDK524344 CTO524344 CJS524344 BZW524344 BQA524344 BGE524344 AWI524344 AMM524344 ACQ524344 SU524344 IY524344 C524344 WVK458808 WLO458808 WBS458808 VRW458808 VIA458808 UYE458808 UOI458808 UEM458808 TUQ458808 TKU458808 TAY458808 SRC458808 SHG458808 RXK458808 RNO458808 RDS458808 QTW458808 QKA458808 QAE458808 PQI458808 PGM458808 OWQ458808 OMU458808 OCY458808 NTC458808 NJG458808 MZK458808 MPO458808 MFS458808 LVW458808 LMA458808 LCE458808 KSI458808 KIM458808 JYQ458808 JOU458808 JEY458808 IVC458808 ILG458808 IBK458808 HRO458808 HHS458808 GXW458808 GOA458808 GEE458808 FUI458808 FKM458808 FAQ458808 EQU458808 EGY458808 DXC458808 DNG458808 DDK458808 CTO458808 CJS458808 BZW458808 BQA458808 BGE458808 AWI458808 AMM458808 ACQ458808 SU458808 IY458808 C458808 WVK393272 WLO393272 WBS393272 VRW393272 VIA393272 UYE393272 UOI393272 UEM393272 TUQ393272 TKU393272 TAY393272 SRC393272 SHG393272 RXK393272 RNO393272 RDS393272 QTW393272 QKA393272 QAE393272 PQI393272 PGM393272 OWQ393272 OMU393272 OCY393272 NTC393272 NJG393272 MZK393272 MPO393272 MFS393272 LVW393272 LMA393272 LCE393272 KSI393272 KIM393272 JYQ393272 JOU393272 JEY393272 IVC393272 ILG393272 IBK393272 HRO393272 HHS393272 GXW393272 GOA393272 GEE393272 FUI393272 FKM393272 FAQ393272 EQU393272 EGY393272 DXC393272 DNG393272 DDK393272 CTO393272 CJS393272 BZW393272 BQA393272 BGE393272 AWI393272 AMM393272 ACQ393272 SU393272 IY393272 C393272 WVK327736 WLO327736 WBS327736 VRW327736 VIA327736 UYE327736 UOI327736 UEM327736 TUQ327736 TKU327736 TAY327736 SRC327736 SHG327736 RXK327736 RNO327736 RDS327736 QTW327736 QKA327736 QAE327736 PQI327736 PGM327736 OWQ327736 OMU327736 OCY327736 NTC327736 NJG327736 MZK327736 MPO327736 MFS327736 LVW327736 LMA327736 LCE327736 KSI327736 KIM327736 JYQ327736 JOU327736 JEY327736 IVC327736 ILG327736 IBK327736 HRO327736 HHS327736 GXW327736 GOA327736 GEE327736 FUI327736 FKM327736 FAQ327736 EQU327736 EGY327736 DXC327736 DNG327736 DDK327736 CTO327736 CJS327736 BZW327736 BQA327736 BGE327736 AWI327736 AMM327736 ACQ327736 SU327736 IY327736 C327736 WVK262200 WLO262200 WBS262200 VRW262200 VIA262200 UYE262200 UOI262200 UEM262200 TUQ262200 TKU262200 TAY262200 SRC262200 SHG262200 RXK262200 RNO262200 RDS262200 QTW262200 QKA262200 QAE262200 PQI262200 PGM262200 OWQ262200 OMU262200 OCY262200 NTC262200 NJG262200 MZK262200 MPO262200 MFS262200 LVW262200 LMA262200 LCE262200 KSI262200 KIM262200 JYQ262200 JOU262200 JEY262200 IVC262200 ILG262200 IBK262200 HRO262200 HHS262200 GXW262200 GOA262200 GEE262200 FUI262200 FKM262200 FAQ262200 EQU262200 EGY262200 DXC262200 DNG262200 DDK262200 CTO262200 CJS262200 BZW262200 BQA262200 BGE262200 AWI262200 AMM262200 ACQ262200 SU262200 IY262200 C262200 WVK196664 WLO196664 WBS196664 VRW196664 VIA196664 UYE196664 UOI196664 UEM196664 TUQ196664 TKU196664 TAY196664 SRC196664 SHG196664 RXK196664 RNO196664 RDS196664 QTW196664 QKA196664 QAE196664 PQI196664 PGM196664 OWQ196664 OMU196664 OCY196664 NTC196664 NJG196664 MZK196664 MPO196664 MFS196664 LVW196664 LMA196664 LCE196664 KSI196664 KIM196664 JYQ196664 JOU196664 JEY196664 IVC196664 ILG196664 IBK196664 HRO196664 HHS196664 GXW196664 GOA196664 GEE196664 FUI196664 FKM196664 FAQ196664 EQU196664 EGY196664 DXC196664 DNG196664 DDK196664 CTO196664 CJS196664 BZW196664 BQA196664 BGE196664 AWI196664 AMM196664 ACQ196664 SU196664 IY196664 C196664 WVK131128 WLO131128 WBS131128 VRW131128 VIA131128 UYE131128 UOI131128 UEM131128 TUQ131128 TKU131128 TAY131128 SRC131128 SHG131128 RXK131128 RNO131128 RDS131128 QTW131128 QKA131128 QAE131128 PQI131128 PGM131128 OWQ131128 OMU131128 OCY131128 NTC131128 NJG131128 MZK131128 MPO131128 MFS131128 LVW131128 LMA131128 LCE131128 KSI131128 KIM131128 JYQ131128 JOU131128 JEY131128 IVC131128 ILG131128 IBK131128 HRO131128 HHS131128 GXW131128 GOA131128 GEE131128 FUI131128 FKM131128 FAQ131128 EQU131128 EGY131128 DXC131128 DNG131128 DDK131128 CTO131128 CJS131128 BZW131128 BQA131128 BGE131128 AWI131128 AMM131128 ACQ131128 SU131128 IY131128 C131128 WVK65592 WLO65592 WBS65592 VRW65592 VIA65592 UYE65592 UOI65592 UEM65592 TUQ65592 TKU65592 TAY65592 SRC65592 SHG65592 RXK65592 RNO65592 RDS65592 QTW65592 QKA65592 QAE65592 PQI65592 PGM65592 OWQ65592 OMU65592 OCY65592 NTC65592 NJG65592 MZK65592 MPO65592 MFS65592 LVW65592 LMA65592 LCE65592 KSI65592 KIM65592 JYQ65592 JOU65592 JEY65592 IVC65592 ILG65592 IBK65592 HRO65592 HHS65592 GXW65592 GOA65592 GEE65592 FUI65592 FKM65592 FAQ65592 EQU65592 EGY65592 DXC65592 DNG65592 DDK65592 CTO65592 CJS65592 BZW65592 BQA65592 BGE65592 AWI65592 AMM65592 ACQ65592 SU65592 IY65592 C65592 WVK983092 WLO983092 WBS983092 VRW983092 VIA983092 UYE983092 UOI983092 UEM983092 TUQ983092 TKU983092 TAY983092 SRC983092 SHG983092 RXK983092 RNO983092 RDS983092 QTW983092 QKA983092 QAE983092 PQI983092 PGM983092 OWQ983092 OMU983092 OCY983092 NTC983092 NJG983092 MZK983092 MPO983092 MFS983092 LVW983092 LMA983092 LCE983092 KSI983092 KIM983092 JYQ983092 JOU983092 JEY983092 IVC983092 ILG983092 IBK983092 HRO983092 HHS983092 GXW983092 GOA983092 GEE983092 FUI983092 FKM983092 FAQ983092 EQU983092 EGY983092 DXC983092 DNG983092 DDK983092 CTO983092 CJS983092 BZW983092 BQA983092 BGE983092 AWI983092 AMM983092 ACQ983092 SU983092 IY983092 C983092 WVK917556 WLO917556 WBS917556 VRW917556 VIA917556 UYE917556 UOI917556 UEM917556 TUQ917556 TKU917556 TAY917556 SRC917556 SHG917556 RXK917556 RNO917556 RDS917556 QTW917556 QKA917556 QAE917556 PQI917556 PGM917556 OWQ917556 OMU917556 OCY917556 NTC917556 NJG917556 MZK917556 MPO917556 MFS917556 LVW917556 LMA917556 LCE917556 KSI917556 KIM917556 JYQ917556 JOU917556 JEY917556 IVC917556 ILG917556 IBK917556 HRO917556 HHS917556 GXW917556 GOA917556 GEE917556 FUI917556 FKM917556 FAQ917556 EQU917556 EGY917556 DXC917556 DNG917556 DDK917556 CTO917556 CJS917556 BZW917556 BQA917556 BGE917556 AWI917556 AMM917556 ACQ917556 SU917556 IY917556 C917556 WVK852020 WLO852020 WBS852020 VRW852020 VIA852020 UYE852020 UOI852020 UEM852020 TUQ852020 TKU852020 TAY852020 SRC852020 SHG852020 RXK852020 RNO852020 RDS852020 QTW852020 QKA852020 QAE852020 PQI852020 PGM852020 OWQ852020 OMU852020 OCY852020 NTC852020 NJG852020 MZK852020 MPO852020 MFS852020 LVW852020 LMA852020 LCE852020 KSI852020 KIM852020 JYQ852020 JOU852020 JEY852020 IVC852020 ILG852020 IBK852020 HRO852020 HHS852020 GXW852020 GOA852020 GEE852020 FUI852020 FKM852020 FAQ852020 EQU852020 EGY852020 DXC852020 DNG852020 DDK852020 CTO852020 CJS852020 BZW852020 BQA852020 BGE852020 AWI852020 AMM852020 ACQ852020 SU852020 IY852020 C852020 WVK786484 WLO786484 WBS786484 VRW786484 VIA786484 UYE786484 UOI786484 UEM786484 TUQ786484 TKU786484 TAY786484 SRC786484 SHG786484 RXK786484 RNO786484 RDS786484 QTW786484 QKA786484 QAE786484 PQI786484 PGM786484 OWQ786484 OMU786484 OCY786484 NTC786484 NJG786484 MZK786484 MPO786484 MFS786484 LVW786484 LMA786484 LCE786484 KSI786484 KIM786484 JYQ786484 JOU786484 JEY786484 IVC786484 ILG786484 IBK786484 HRO786484 HHS786484 GXW786484 GOA786484 GEE786484 FUI786484 FKM786484 FAQ786484 EQU786484 EGY786484 DXC786484 DNG786484 DDK786484 CTO786484 CJS786484 BZW786484 BQA786484 BGE786484 AWI786484 AMM786484 ACQ786484 SU786484 IY786484 C786484 WVK720948 WLO720948 WBS720948 VRW720948 VIA720948 UYE720948 UOI720948 UEM720948 TUQ720948 TKU720948 TAY720948 SRC720948 SHG720948 RXK720948 RNO720948 RDS720948 QTW720948 QKA720948 QAE720948 PQI720948 PGM720948 OWQ720948 OMU720948 OCY720948 NTC720948 NJG720948 MZK720948 MPO720948 MFS720948 LVW720948 LMA720948 LCE720948 KSI720948 KIM720948 JYQ720948 JOU720948 JEY720948 IVC720948 ILG720948 IBK720948 HRO720948 HHS720948 GXW720948 GOA720948 GEE720948 FUI720948 FKM720948 FAQ720948 EQU720948 EGY720948 DXC720948 DNG720948 DDK720948 CTO720948 CJS720948 BZW720948 BQA720948 BGE720948 AWI720948 AMM720948 ACQ720948 SU720948 IY720948 C720948 WVK655412 WLO655412 WBS655412 VRW655412 VIA655412 UYE655412 UOI655412 UEM655412 TUQ655412 TKU655412 TAY655412 SRC655412 SHG655412 RXK655412 RNO655412 RDS655412 QTW655412 QKA655412 QAE655412 PQI655412 PGM655412 OWQ655412 OMU655412 OCY655412 NTC655412 NJG655412 MZK655412 MPO655412 MFS655412 LVW655412 LMA655412 LCE655412 KSI655412 KIM655412 JYQ655412 JOU655412 JEY655412 IVC655412 ILG655412 IBK655412 HRO655412 HHS655412 GXW655412 GOA655412 GEE655412 FUI655412 FKM655412 FAQ655412 EQU655412 EGY655412 DXC655412 DNG655412 DDK655412 CTO655412 CJS655412 BZW655412 BQA655412 BGE655412 AWI655412 AMM655412 ACQ655412 SU655412 IY655412 C655412 WVK589876 WLO589876 WBS589876 VRW589876 VIA589876 UYE589876 UOI589876 UEM589876 TUQ589876 TKU589876 TAY589876 SRC589876 SHG589876 RXK589876 RNO589876 RDS589876 QTW589876 QKA589876 QAE589876 PQI589876 PGM589876 OWQ589876 OMU589876 OCY589876 NTC589876 NJG589876 MZK589876 MPO589876 MFS589876 LVW589876 LMA589876 LCE589876 KSI589876 KIM589876 JYQ589876 JOU589876 JEY589876 IVC589876 ILG589876 IBK589876 HRO589876 HHS589876 GXW589876 GOA589876 GEE589876 FUI589876 FKM589876 FAQ589876 EQU589876 EGY589876 DXC589876 DNG589876 DDK589876 CTO589876 CJS589876 BZW589876 BQA589876 BGE589876 AWI589876 AMM589876 ACQ589876 SU589876 IY589876 C589876 WVK524340 WLO524340 WBS524340 VRW524340 VIA524340 UYE524340 UOI524340 UEM524340 TUQ524340 TKU524340 TAY524340 SRC524340 SHG524340 RXK524340 RNO524340 RDS524340 QTW524340 QKA524340 QAE524340 PQI524340 PGM524340 OWQ524340 OMU524340 OCY524340 NTC524340 NJG524340 MZK524340 MPO524340 MFS524340 LVW524340 LMA524340 LCE524340 KSI524340 KIM524340 JYQ524340 JOU524340 JEY524340 IVC524340 ILG524340 IBK524340 HRO524340 HHS524340 GXW524340 GOA524340 GEE524340 FUI524340 FKM524340 FAQ524340 EQU524340 EGY524340 DXC524340 DNG524340 DDK524340 CTO524340 CJS524340 BZW524340 BQA524340 BGE524340 AWI524340 AMM524340 ACQ524340 SU524340 IY524340 C524340 WVK458804 WLO458804 WBS458804 VRW458804 VIA458804 UYE458804 UOI458804 UEM458804 TUQ458804 TKU458804 TAY458804 SRC458804 SHG458804 RXK458804 RNO458804 RDS458804 QTW458804 QKA458804 QAE458804 PQI458804 PGM458804 OWQ458804 OMU458804 OCY458804 NTC458804 NJG458804 MZK458804 MPO458804 MFS458804 LVW458804 LMA458804 LCE458804 KSI458804 KIM458804 JYQ458804 JOU458804 JEY458804 IVC458804 ILG458804 IBK458804 HRO458804 HHS458804 GXW458804 GOA458804 GEE458804 FUI458804 FKM458804 FAQ458804 EQU458804 EGY458804 DXC458804 DNG458804 DDK458804 CTO458804 CJS458804 BZW458804 BQA458804 BGE458804 AWI458804 AMM458804 ACQ458804 SU458804 IY458804 C458804 WVK393268 WLO393268 WBS393268 VRW393268 VIA393268 UYE393268 UOI393268 UEM393268 TUQ393268 TKU393268 TAY393268 SRC393268 SHG393268 RXK393268 RNO393268 RDS393268 QTW393268 QKA393268 QAE393268 PQI393268 PGM393268 OWQ393268 OMU393268 OCY393268 NTC393268 NJG393268 MZK393268 MPO393268 MFS393268 LVW393268 LMA393268 LCE393268 KSI393268 KIM393268 JYQ393268 JOU393268 JEY393268 IVC393268 ILG393268 IBK393268 HRO393268 HHS393268 GXW393268 GOA393268 GEE393268 FUI393268 FKM393268 FAQ393268 EQU393268 EGY393268 DXC393268 DNG393268 DDK393268 CTO393268 CJS393268 BZW393268 BQA393268 BGE393268 AWI393268 AMM393268 ACQ393268 SU393268 IY393268 C393268 WVK327732 WLO327732 WBS327732 VRW327732 VIA327732 UYE327732 UOI327732 UEM327732 TUQ327732 TKU327732 TAY327732 SRC327732 SHG327732 RXK327732 RNO327732 RDS327732 QTW327732 QKA327732 QAE327732 PQI327732 PGM327732 OWQ327732 OMU327732 OCY327732 NTC327732 NJG327732 MZK327732 MPO327732 MFS327732 LVW327732 LMA327732 LCE327732 KSI327732 KIM327732 JYQ327732 JOU327732 JEY327732 IVC327732 ILG327732 IBK327732 HRO327732 HHS327732 GXW327732 GOA327732 GEE327732 FUI327732 FKM327732 FAQ327732 EQU327732 EGY327732 DXC327732 DNG327732 DDK327732 CTO327732 CJS327732 BZW327732 BQA327732 BGE327732 AWI327732 AMM327732 ACQ327732 SU327732 IY327732 C327732 WVK262196 WLO262196 WBS262196 VRW262196 VIA262196 UYE262196 UOI262196 UEM262196 TUQ262196 TKU262196 TAY262196 SRC262196 SHG262196 RXK262196 RNO262196 RDS262196 QTW262196 QKA262196 QAE262196 PQI262196 PGM262196 OWQ262196 OMU262196 OCY262196 NTC262196 NJG262196 MZK262196 MPO262196 MFS262196 LVW262196 LMA262196 LCE262196 KSI262196 KIM262196 JYQ262196 JOU262196 JEY262196 IVC262196 ILG262196 IBK262196 HRO262196 HHS262196 GXW262196 GOA262196 GEE262196 FUI262196 FKM262196 FAQ262196 EQU262196 EGY262196 DXC262196 DNG262196 DDK262196 CTO262196 CJS262196 BZW262196 BQA262196 BGE262196 AWI262196 AMM262196 ACQ262196 SU262196 IY262196 C262196 WVK196660 WLO196660 WBS196660 VRW196660 VIA196660 UYE196660 UOI196660 UEM196660 TUQ196660 TKU196660 TAY196660 SRC196660 SHG196660 RXK196660 RNO196660 RDS196660 QTW196660 QKA196660 QAE196660 PQI196660 PGM196660 OWQ196660 OMU196660 OCY196660 NTC196660 NJG196660 MZK196660 MPO196660 MFS196660 LVW196660 LMA196660 LCE196660 KSI196660 KIM196660 JYQ196660 JOU196660 JEY196660 IVC196660 ILG196660 IBK196660 HRO196660 HHS196660 GXW196660 GOA196660 GEE196660 FUI196660 FKM196660 FAQ196660 EQU196660 EGY196660 DXC196660 DNG196660 DDK196660 CTO196660 CJS196660 BZW196660 BQA196660 BGE196660 AWI196660 AMM196660 ACQ196660 SU196660 IY196660 C196660 WVK131124 WLO131124 WBS131124 VRW131124 VIA131124 UYE131124 UOI131124 UEM131124 TUQ131124 TKU131124 TAY131124 SRC131124 SHG131124 RXK131124 RNO131124 RDS131124 QTW131124 QKA131124 QAE131124 PQI131124 PGM131124 OWQ131124 OMU131124 OCY131124 NTC131124 NJG131124 MZK131124 MPO131124 MFS131124 LVW131124 LMA131124 LCE131124 KSI131124 KIM131124 JYQ131124 JOU131124 JEY131124 IVC131124 ILG131124 IBK131124 HRO131124 HHS131124 GXW131124 GOA131124 GEE131124 FUI131124 FKM131124 FAQ131124 EQU131124 EGY131124 DXC131124 DNG131124 DDK131124 CTO131124 CJS131124 BZW131124 BQA131124 BGE131124 AWI131124 AMM131124 ACQ131124 SU131124 IY131124 C131124 WVK65588 WLO65588 WBS65588 VRW65588 VIA65588 UYE65588 UOI65588 UEM65588 TUQ65588 TKU65588 TAY65588 SRC65588 SHG65588 RXK65588 RNO65588 RDS65588 QTW65588 QKA65588 QAE65588 PQI65588 PGM65588 OWQ65588 OMU65588 OCY65588 NTC65588 NJG65588 MZK65588 MPO65588 MFS65588 LVW65588 LMA65588 LCE65588 KSI65588 KIM65588 JYQ65588 JOU65588 JEY65588 IVC65588 ILG65588 IBK65588 HRO65588 HHS65588 GXW65588 GOA65588 GEE65588 FUI65588 FKM65588 FAQ65588 EQU65588 EGY65588 DXC65588 DNG65588 DDK65588 CTO65588 CJS65588 BZW65588 BQA65588 BGE65588 AWI65588 AMM65588 ACQ65588 SU65588 IY65588 C65588 WVK983094 WLO983094 WBS983094 VRW983094 VIA983094 UYE983094 UOI983094 UEM983094 TUQ983094 TKU983094 TAY983094 SRC983094 SHG983094 RXK983094 RNO983094 RDS983094 QTW983094 QKA983094 QAE983094 PQI983094 PGM983094 OWQ983094 OMU983094 OCY983094 NTC983094 NJG983094 MZK983094 MPO983094 MFS983094 LVW983094 LMA983094 LCE983094 KSI983094 KIM983094 JYQ983094 JOU983094 JEY983094 IVC983094 ILG983094 IBK983094 HRO983094 HHS983094 GXW983094 GOA983094 GEE983094 FUI983094 FKM983094 FAQ983094 EQU983094 EGY983094 DXC983094 DNG983094 DDK983094 CTO983094 CJS983094 BZW983094 BQA983094 BGE983094 AWI983094 AMM983094 ACQ983094 SU983094 IY983094 C983094 WVK917558 WLO917558 WBS917558 VRW917558 VIA917558 UYE917558 UOI917558 UEM917558 TUQ917558 TKU917558 TAY917558 SRC917558 SHG917558 RXK917558 RNO917558 RDS917558 QTW917558 QKA917558 QAE917558 PQI917558 PGM917558 OWQ917558 OMU917558 OCY917558 NTC917558 NJG917558 MZK917558 MPO917558 MFS917558 LVW917558 LMA917558 LCE917558 KSI917558 KIM917558 JYQ917558 JOU917558 JEY917558 IVC917558 ILG917558 IBK917558 HRO917558 HHS917558 GXW917558 GOA917558 GEE917558 FUI917558 FKM917558 FAQ917558 EQU917558 EGY917558 DXC917558 DNG917558 DDK917558 CTO917558 CJS917558 BZW917558 BQA917558 BGE917558 AWI917558 AMM917558 ACQ917558 SU917558 IY917558 C917558 WVK852022 WLO852022 WBS852022 VRW852022 VIA852022 UYE852022 UOI852022 UEM852022 TUQ852022 TKU852022 TAY852022 SRC852022 SHG852022 RXK852022 RNO852022 RDS852022 QTW852022 QKA852022 QAE852022 PQI852022 PGM852022 OWQ852022 OMU852022 OCY852022 NTC852022 NJG852022 MZK852022 MPO852022 MFS852022 LVW852022 LMA852022 LCE852022 KSI852022 KIM852022 JYQ852022 JOU852022 JEY852022 IVC852022 ILG852022 IBK852022 HRO852022 HHS852022 GXW852022 GOA852022 GEE852022 FUI852022 FKM852022 FAQ852022 EQU852022 EGY852022 DXC852022 DNG852022 DDK852022 CTO852022 CJS852022 BZW852022 BQA852022 BGE852022 AWI852022 AMM852022 ACQ852022 SU852022 IY852022 C852022 WVK786486 WLO786486 WBS786486 VRW786486 VIA786486 UYE786486 UOI786486 UEM786486 TUQ786486 TKU786486 TAY786486 SRC786486 SHG786486 RXK786486 RNO786486 RDS786486 QTW786486 QKA786486 QAE786486 PQI786486 PGM786486 OWQ786486 OMU786486 OCY786486 NTC786486 NJG786486 MZK786486 MPO786486 MFS786486 LVW786486 LMA786486 LCE786486 KSI786486 KIM786486 JYQ786486 JOU786486 JEY786486 IVC786486 ILG786486 IBK786486 HRO786486 HHS786486 GXW786486 GOA786486 GEE786486 FUI786486 FKM786486 FAQ786486 EQU786486 EGY786486 DXC786486 DNG786486 DDK786486 CTO786486 CJS786486 BZW786486 BQA786486 BGE786486 AWI786486 AMM786486 ACQ786486 SU786486 IY786486 C786486 WVK720950 WLO720950 WBS720950 VRW720950 VIA720950 UYE720950 UOI720950 UEM720950 TUQ720950 TKU720950 TAY720950 SRC720950 SHG720950 RXK720950 RNO720950 RDS720950 QTW720950 QKA720950 QAE720950 PQI720950 PGM720950 OWQ720950 OMU720950 OCY720950 NTC720950 NJG720950 MZK720950 MPO720950 MFS720950 LVW720950 LMA720950 LCE720950 KSI720950 KIM720950 JYQ720950 JOU720950 JEY720950 IVC720950 ILG720950 IBK720950 HRO720950 HHS720950 GXW720950 GOA720950 GEE720950 FUI720950 FKM720950 FAQ720950 EQU720950 EGY720950 DXC720950 DNG720950 DDK720950 CTO720950 CJS720950 BZW720950 BQA720950 BGE720950 AWI720950 AMM720950 ACQ720950 SU720950 IY720950 C720950 WVK655414 WLO655414 WBS655414 VRW655414 VIA655414 UYE655414 UOI655414 UEM655414 TUQ655414 TKU655414 TAY655414 SRC655414 SHG655414 RXK655414 RNO655414 RDS655414 QTW655414 QKA655414 QAE655414 PQI655414 PGM655414 OWQ655414 OMU655414 OCY655414 NTC655414 NJG655414 MZK655414 MPO655414 MFS655414 LVW655414 LMA655414 LCE655414 KSI655414 KIM655414 JYQ655414 JOU655414 JEY655414 IVC655414 ILG655414 IBK655414 HRO655414 HHS655414 GXW655414 GOA655414 GEE655414 FUI655414 FKM655414 FAQ655414 EQU655414 EGY655414 DXC655414 DNG655414 DDK655414 CTO655414 CJS655414 BZW655414 BQA655414 BGE655414 AWI655414 AMM655414 ACQ655414 SU655414 IY655414 C655414 WVK589878 WLO589878 WBS589878 VRW589878 VIA589878 UYE589878 UOI589878 UEM589878 TUQ589878 TKU589878 TAY589878 SRC589878 SHG589878 RXK589878 RNO589878 RDS589878 QTW589878 QKA589878 QAE589878 PQI589878 PGM589878 OWQ589878 OMU589878 OCY589878 NTC589878 NJG589878 MZK589878 MPO589878 MFS589878 LVW589878 LMA589878 LCE589878 KSI589878 KIM589878 JYQ589878 JOU589878 JEY589878 IVC589878 ILG589878 IBK589878 HRO589878 HHS589878 GXW589878 GOA589878 GEE589878 FUI589878 FKM589878 FAQ589878 EQU589878 EGY589878 DXC589878 DNG589878 DDK589878 CTO589878 CJS589878 BZW589878 BQA589878 BGE589878 AWI589878 AMM589878 ACQ589878 SU589878 IY589878 C589878 WVK524342 WLO524342 WBS524342 VRW524342 VIA524342 UYE524342 UOI524342 UEM524342 TUQ524342 TKU524342 TAY524342 SRC524342 SHG524342 RXK524342 RNO524342 RDS524342 QTW524342 QKA524342 QAE524342 PQI524342 PGM524342 OWQ524342 OMU524342 OCY524342 NTC524342 NJG524342 MZK524342 MPO524342 MFS524342 LVW524342 LMA524342 LCE524342 KSI524342 KIM524342 JYQ524342 JOU524342 JEY524342 IVC524342 ILG524342 IBK524342 HRO524342 HHS524342 GXW524342 GOA524342 GEE524342 FUI524342 FKM524342 FAQ524342 EQU524342 EGY524342 DXC524342 DNG524342 DDK524342 CTO524342 CJS524342 BZW524342 BQA524342 BGE524342 AWI524342 AMM524342 ACQ524342 SU524342 IY524342 C524342 WVK458806 WLO458806 WBS458806 VRW458806 VIA458806 UYE458806 UOI458806 UEM458806 TUQ458806 TKU458806 TAY458806 SRC458806 SHG458806 RXK458806 RNO458806 RDS458806 QTW458806 QKA458806 QAE458806 PQI458806 PGM458806 OWQ458806 OMU458806 OCY458806 NTC458806 NJG458806 MZK458806 MPO458806 MFS458806 LVW458806 LMA458806 LCE458806 KSI458806 KIM458806 JYQ458806 JOU458806 JEY458806 IVC458806 ILG458806 IBK458806 HRO458806 HHS458806 GXW458806 GOA458806 GEE458806 FUI458806 FKM458806 FAQ458806 EQU458806 EGY458806 DXC458806 DNG458806 DDK458806 CTO458806 CJS458806 BZW458806 BQA458806 BGE458806 AWI458806 AMM458806 ACQ458806 SU458806 IY458806 C458806 WVK393270 WLO393270 WBS393270 VRW393270 VIA393270 UYE393270 UOI393270 UEM393270 TUQ393270 TKU393270 TAY393270 SRC393270 SHG393270 RXK393270 RNO393270 RDS393270 QTW393270 QKA393270 QAE393270 PQI393270 PGM393270 OWQ393270 OMU393270 OCY393270 NTC393270 NJG393270 MZK393270 MPO393270 MFS393270 LVW393270 LMA393270 LCE393270 KSI393270 KIM393270 JYQ393270 JOU393270 JEY393270 IVC393270 ILG393270 IBK393270 HRO393270 HHS393270 GXW393270 GOA393270 GEE393270 FUI393270 FKM393270 FAQ393270 EQU393270 EGY393270 DXC393270 DNG393270 DDK393270 CTO393270 CJS393270 BZW393270 BQA393270 BGE393270 AWI393270 AMM393270 ACQ393270 SU393270 IY393270 C393270 WVK327734 WLO327734 WBS327734 VRW327734 VIA327734 UYE327734 UOI327734 UEM327734 TUQ327734 TKU327734 TAY327734 SRC327734 SHG327734 RXK327734 RNO327734 RDS327734 QTW327734 QKA327734 QAE327734 PQI327734 PGM327734 OWQ327734 OMU327734 OCY327734 NTC327734 NJG327734 MZK327734 MPO327734 MFS327734 LVW327734 LMA327734 LCE327734 KSI327734 KIM327734 JYQ327734 JOU327734 JEY327734 IVC327734 ILG327734 IBK327734 HRO327734 HHS327734 GXW327734 GOA327734 GEE327734 FUI327734 FKM327734 FAQ327734 EQU327734 EGY327734 DXC327734 DNG327734 DDK327734 CTO327734 CJS327734 BZW327734 BQA327734 BGE327734 AWI327734 AMM327734 ACQ327734 SU327734 IY327734 C327734 WVK262198 WLO262198 WBS262198 VRW262198 VIA262198 UYE262198 UOI262198 UEM262198 TUQ262198 TKU262198 TAY262198 SRC262198 SHG262198 RXK262198 RNO262198 RDS262198 QTW262198 QKA262198 QAE262198 PQI262198 PGM262198 OWQ262198 OMU262198 OCY262198 NTC262198 NJG262198 MZK262198 MPO262198 MFS262198 LVW262198 LMA262198 LCE262198 KSI262198 KIM262198 JYQ262198 JOU262198 JEY262198 IVC262198 ILG262198 IBK262198 HRO262198 HHS262198 GXW262198 GOA262198 GEE262198 FUI262198 FKM262198 FAQ262198 EQU262198 EGY262198 DXC262198 DNG262198 DDK262198 CTO262198 CJS262198 BZW262198 BQA262198 BGE262198 AWI262198 AMM262198 ACQ262198 SU262198 IY262198 C262198 WVK196662 WLO196662 WBS196662 VRW196662 VIA196662 UYE196662 UOI196662 UEM196662 TUQ196662 TKU196662 TAY196662 SRC196662 SHG196662 RXK196662 RNO196662 RDS196662 QTW196662 QKA196662 QAE196662 PQI196662 PGM196662 OWQ196662 OMU196662 OCY196662 NTC196662 NJG196662 MZK196662 MPO196662 MFS196662 LVW196662 LMA196662 LCE196662 KSI196662 KIM196662 JYQ196662 JOU196662 JEY196662 IVC196662 ILG196662 IBK196662 HRO196662 HHS196662 GXW196662 GOA196662 GEE196662 FUI196662 FKM196662 FAQ196662 EQU196662 EGY196662 DXC196662 DNG196662 DDK196662 CTO196662 CJS196662 BZW196662 BQA196662 BGE196662 AWI196662 AMM196662 ACQ196662 SU196662 IY196662 C196662 WVK131126 WLO131126 WBS131126 VRW131126 VIA131126 UYE131126 UOI131126 UEM131126 TUQ131126 TKU131126 TAY131126 SRC131126 SHG131126 RXK131126 RNO131126 RDS131126 QTW131126 QKA131126 QAE131126 PQI131126 PGM131126 OWQ131126 OMU131126 OCY131126 NTC131126 NJG131126 MZK131126 MPO131126 MFS131126 LVW131126 LMA131126 LCE131126 KSI131126 KIM131126 JYQ131126 JOU131126 JEY131126 IVC131126 ILG131126 IBK131126 HRO131126 HHS131126 GXW131126 GOA131126 GEE131126 FUI131126 FKM131126 FAQ131126 EQU131126 EGY131126 DXC131126 DNG131126 DDK131126 CTO131126 CJS131126 BZW131126 BQA131126 BGE131126 AWI131126 AMM131126 ACQ131126 SU131126 IY131126 C131126 WVK65590 WLO65590 WBS65590 VRW65590 VIA65590 UYE65590 UOI65590 UEM65590 TUQ65590 TKU65590 TAY65590 SRC65590 SHG65590 RXK65590 RNO65590 RDS65590 QTW65590 QKA65590 QAE65590 PQI65590 PGM65590 OWQ65590 OMU65590 OCY65590 NTC65590 NJG65590 MZK65590 MPO65590 MFS65590 LVW65590 LMA65590 LCE65590 KSI65590 KIM65590 JYQ65590 JOU65590 JEY65590 IVC65590 ILG65590 IBK65590 HRO65590 HHS65590 GXW65590 GOA65590 GEE65590 FUI65590 FKM65590 FAQ65590 EQU65590 EGY65590 DXC65590 DNG65590 DDK65590 CTO65590 CJS65590 BZW65590 BQA65590 BGE65590 AWI65590 AMM65590 ACQ65590 SU65590 IY65590 C65590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D36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D34 D32 D38">
      <formula1>$Q$9:$Q$11</formula1>
    </dataValidation>
    <dataValidation type="list" allowBlank="1" showInputMessage="1" showErrorMessage="1" sqref="WVN983098 WLR983098 WBV983098 VRZ983098 VID983098 UYH983098 UOL983098 UEP983098 TUT983098 TKX983098 TBB983098 SRF983098 SHJ983098 RXN983098 RNR983098 RDV983098 QTZ983098 QKD983098 QAH983098 PQL983098 PGP983098 OWT983098 OMX983098 ODB983098 NTF983098 NJJ983098 MZN983098 MPR983098 MFV983098 LVZ983098 LMD983098 LCH983098 KSL983098 KIP983098 JYT983098 JOX983098 JFB983098 IVF983098 ILJ983098 IBN983098 HRR983098 HHV983098 GXZ983098 GOD983098 GEH983098 FUL983098 FKP983098 FAT983098 EQX983098 EHB983098 DXF983098 DNJ983098 DDN983098 CTR983098 CJV983098 BZZ983098 BQD983098 BGH983098 AWL983098 AMP983098 ACT983098 SX983098 JB983098 F983098 WVN917562 WLR917562 WBV917562 VRZ917562 VID917562 UYH917562 UOL917562 UEP917562 TUT917562 TKX917562 TBB917562 SRF917562 SHJ917562 RXN917562 RNR917562 RDV917562 QTZ917562 QKD917562 QAH917562 PQL917562 PGP917562 OWT917562 OMX917562 ODB917562 NTF917562 NJJ917562 MZN917562 MPR917562 MFV917562 LVZ917562 LMD917562 LCH917562 KSL917562 KIP917562 JYT917562 JOX917562 JFB917562 IVF917562 ILJ917562 IBN917562 HRR917562 HHV917562 GXZ917562 GOD917562 GEH917562 FUL917562 FKP917562 FAT917562 EQX917562 EHB917562 DXF917562 DNJ917562 DDN917562 CTR917562 CJV917562 BZZ917562 BQD917562 BGH917562 AWL917562 AMP917562 ACT917562 SX917562 JB917562 F917562 WVN852026 WLR852026 WBV852026 VRZ852026 VID852026 UYH852026 UOL852026 UEP852026 TUT852026 TKX852026 TBB852026 SRF852026 SHJ852026 RXN852026 RNR852026 RDV852026 QTZ852026 QKD852026 QAH852026 PQL852026 PGP852026 OWT852026 OMX852026 ODB852026 NTF852026 NJJ852026 MZN852026 MPR852026 MFV852026 LVZ852026 LMD852026 LCH852026 KSL852026 KIP852026 JYT852026 JOX852026 JFB852026 IVF852026 ILJ852026 IBN852026 HRR852026 HHV852026 GXZ852026 GOD852026 GEH852026 FUL852026 FKP852026 FAT852026 EQX852026 EHB852026 DXF852026 DNJ852026 DDN852026 CTR852026 CJV852026 BZZ852026 BQD852026 BGH852026 AWL852026 AMP852026 ACT852026 SX852026 JB852026 F852026 WVN786490 WLR786490 WBV786490 VRZ786490 VID786490 UYH786490 UOL786490 UEP786490 TUT786490 TKX786490 TBB786490 SRF786490 SHJ786490 RXN786490 RNR786490 RDV786490 QTZ786490 QKD786490 QAH786490 PQL786490 PGP786490 OWT786490 OMX786490 ODB786490 NTF786490 NJJ786490 MZN786490 MPR786490 MFV786490 LVZ786490 LMD786490 LCH786490 KSL786490 KIP786490 JYT786490 JOX786490 JFB786490 IVF786490 ILJ786490 IBN786490 HRR786490 HHV786490 GXZ786490 GOD786490 GEH786490 FUL786490 FKP786490 FAT786490 EQX786490 EHB786490 DXF786490 DNJ786490 DDN786490 CTR786490 CJV786490 BZZ786490 BQD786490 BGH786490 AWL786490 AMP786490 ACT786490 SX786490 JB786490 F786490 WVN720954 WLR720954 WBV720954 VRZ720954 VID720954 UYH720954 UOL720954 UEP720954 TUT720954 TKX720954 TBB720954 SRF720954 SHJ720954 RXN720954 RNR720954 RDV720954 QTZ720954 QKD720954 QAH720954 PQL720954 PGP720954 OWT720954 OMX720954 ODB720954 NTF720954 NJJ720954 MZN720954 MPR720954 MFV720954 LVZ720954 LMD720954 LCH720954 KSL720954 KIP720954 JYT720954 JOX720954 JFB720954 IVF720954 ILJ720954 IBN720954 HRR720954 HHV720954 GXZ720954 GOD720954 GEH720954 FUL720954 FKP720954 FAT720954 EQX720954 EHB720954 DXF720954 DNJ720954 DDN720954 CTR720954 CJV720954 BZZ720954 BQD720954 BGH720954 AWL720954 AMP720954 ACT720954 SX720954 JB720954 F720954 WVN655418 WLR655418 WBV655418 VRZ655418 VID655418 UYH655418 UOL655418 UEP655418 TUT655418 TKX655418 TBB655418 SRF655418 SHJ655418 RXN655418 RNR655418 RDV655418 QTZ655418 QKD655418 QAH655418 PQL655418 PGP655418 OWT655418 OMX655418 ODB655418 NTF655418 NJJ655418 MZN655418 MPR655418 MFV655418 LVZ655418 LMD655418 LCH655418 KSL655418 KIP655418 JYT655418 JOX655418 JFB655418 IVF655418 ILJ655418 IBN655418 HRR655418 HHV655418 GXZ655418 GOD655418 GEH655418 FUL655418 FKP655418 FAT655418 EQX655418 EHB655418 DXF655418 DNJ655418 DDN655418 CTR655418 CJV655418 BZZ655418 BQD655418 BGH655418 AWL655418 AMP655418 ACT655418 SX655418 JB655418 F655418 WVN589882 WLR589882 WBV589882 VRZ589882 VID589882 UYH589882 UOL589882 UEP589882 TUT589882 TKX589882 TBB589882 SRF589882 SHJ589882 RXN589882 RNR589882 RDV589882 QTZ589882 QKD589882 QAH589882 PQL589882 PGP589882 OWT589882 OMX589882 ODB589882 NTF589882 NJJ589882 MZN589882 MPR589882 MFV589882 LVZ589882 LMD589882 LCH589882 KSL589882 KIP589882 JYT589882 JOX589882 JFB589882 IVF589882 ILJ589882 IBN589882 HRR589882 HHV589882 GXZ589882 GOD589882 GEH589882 FUL589882 FKP589882 FAT589882 EQX589882 EHB589882 DXF589882 DNJ589882 DDN589882 CTR589882 CJV589882 BZZ589882 BQD589882 BGH589882 AWL589882 AMP589882 ACT589882 SX589882 JB589882 F589882 WVN524346 WLR524346 WBV524346 VRZ524346 VID524346 UYH524346 UOL524346 UEP524346 TUT524346 TKX524346 TBB524346 SRF524346 SHJ524346 RXN524346 RNR524346 RDV524346 QTZ524346 QKD524346 QAH524346 PQL524346 PGP524346 OWT524346 OMX524346 ODB524346 NTF524346 NJJ524346 MZN524346 MPR524346 MFV524346 LVZ524346 LMD524346 LCH524346 KSL524346 KIP524346 JYT524346 JOX524346 JFB524346 IVF524346 ILJ524346 IBN524346 HRR524346 HHV524346 GXZ524346 GOD524346 GEH524346 FUL524346 FKP524346 FAT524346 EQX524346 EHB524346 DXF524346 DNJ524346 DDN524346 CTR524346 CJV524346 BZZ524346 BQD524346 BGH524346 AWL524346 AMP524346 ACT524346 SX524346 JB524346 F524346 WVN458810 WLR458810 WBV458810 VRZ458810 VID458810 UYH458810 UOL458810 UEP458810 TUT458810 TKX458810 TBB458810 SRF458810 SHJ458810 RXN458810 RNR458810 RDV458810 QTZ458810 QKD458810 QAH458810 PQL458810 PGP458810 OWT458810 OMX458810 ODB458810 NTF458810 NJJ458810 MZN458810 MPR458810 MFV458810 LVZ458810 LMD458810 LCH458810 KSL458810 KIP458810 JYT458810 JOX458810 JFB458810 IVF458810 ILJ458810 IBN458810 HRR458810 HHV458810 GXZ458810 GOD458810 GEH458810 FUL458810 FKP458810 FAT458810 EQX458810 EHB458810 DXF458810 DNJ458810 DDN458810 CTR458810 CJV458810 BZZ458810 BQD458810 BGH458810 AWL458810 AMP458810 ACT458810 SX458810 JB458810 F458810 WVN393274 WLR393274 WBV393274 VRZ393274 VID393274 UYH393274 UOL393274 UEP393274 TUT393274 TKX393274 TBB393274 SRF393274 SHJ393274 RXN393274 RNR393274 RDV393274 QTZ393274 QKD393274 QAH393274 PQL393274 PGP393274 OWT393274 OMX393274 ODB393274 NTF393274 NJJ393274 MZN393274 MPR393274 MFV393274 LVZ393274 LMD393274 LCH393274 KSL393274 KIP393274 JYT393274 JOX393274 JFB393274 IVF393274 ILJ393274 IBN393274 HRR393274 HHV393274 GXZ393274 GOD393274 GEH393274 FUL393274 FKP393274 FAT393274 EQX393274 EHB393274 DXF393274 DNJ393274 DDN393274 CTR393274 CJV393274 BZZ393274 BQD393274 BGH393274 AWL393274 AMP393274 ACT393274 SX393274 JB393274 F393274 WVN327738 WLR327738 WBV327738 VRZ327738 VID327738 UYH327738 UOL327738 UEP327738 TUT327738 TKX327738 TBB327738 SRF327738 SHJ327738 RXN327738 RNR327738 RDV327738 QTZ327738 QKD327738 QAH327738 PQL327738 PGP327738 OWT327738 OMX327738 ODB327738 NTF327738 NJJ327738 MZN327738 MPR327738 MFV327738 LVZ327738 LMD327738 LCH327738 KSL327738 KIP327738 JYT327738 JOX327738 JFB327738 IVF327738 ILJ327738 IBN327738 HRR327738 HHV327738 GXZ327738 GOD327738 GEH327738 FUL327738 FKP327738 FAT327738 EQX327738 EHB327738 DXF327738 DNJ327738 DDN327738 CTR327738 CJV327738 BZZ327738 BQD327738 BGH327738 AWL327738 AMP327738 ACT327738 SX327738 JB327738 F327738 WVN262202 WLR262202 WBV262202 VRZ262202 VID262202 UYH262202 UOL262202 UEP262202 TUT262202 TKX262202 TBB262202 SRF262202 SHJ262202 RXN262202 RNR262202 RDV262202 QTZ262202 QKD262202 QAH262202 PQL262202 PGP262202 OWT262202 OMX262202 ODB262202 NTF262202 NJJ262202 MZN262202 MPR262202 MFV262202 LVZ262202 LMD262202 LCH262202 KSL262202 KIP262202 JYT262202 JOX262202 JFB262202 IVF262202 ILJ262202 IBN262202 HRR262202 HHV262202 GXZ262202 GOD262202 GEH262202 FUL262202 FKP262202 FAT262202 EQX262202 EHB262202 DXF262202 DNJ262202 DDN262202 CTR262202 CJV262202 BZZ262202 BQD262202 BGH262202 AWL262202 AMP262202 ACT262202 SX262202 JB262202 F262202 WVN196666 WLR196666 WBV196666 VRZ196666 VID196666 UYH196666 UOL196666 UEP196666 TUT196666 TKX196666 TBB196666 SRF196666 SHJ196666 RXN196666 RNR196666 RDV196666 QTZ196666 QKD196666 QAH196666 PQL196666 PGP196666 OWT196666 OMX196666 ODB196666 NTF196666 NJJ196666 MZN196666 MPR196666 MFV196666 LVZ196666 LMD196666 LCH196666 KSL196666 KIP196666 JYT196666 JOX196666 JFB196666 IVF196666 ILJ196666 IBN196666 HRR196666 HHV196666 GXZ196666 GOD196666 GEH196666 FUL196666 FKP196666 FAT196666 EQX196666 EHB196666 DXF196666 DNJ196666 DDN196666 CTR196666 CJV196666 BZZ196666 BQD196666 BGH196666 AWL196666 AMP196666 ACT196666 SX196666 JB196666 F196666 WVN131130 WLR131130 WBV131130 VRZ131130 VID131130 UYH131130 UOL131130 UEP131130 TUT131130 TKX131130 TBB131130 SRF131130 SHJ131130 RXN131130 RNR131130 RDV131130 QTZ131130 QKD131130 QAH131130 PQL131130 PGP131130 OWT131130 OMX131130 ODB131130 NTF131130 NJJ131130 MZN131130 MPR131130 MFV131130 LVZ131130 LMD131130 LCH131130 KSL131130 KIP131130 JYT131130 JOX131130 JFB131130 IVF131130 ILJ131130 IBN131130 HRR131130 HHV131130 GXZ131130 GOD131130 GEH131130 FUL131130 FKP131130 FAT131130 EQX131130 EHB131130 DXF131130 DNJ131130 DDN131130 CTR131130 CJV131130 BZZ131130 BQD131130 BGH131130 AWL131130 AMP131130 ACT131130 SX131130 JB131130 F131130 WVN65594 WLR65594 WBV65594 VRZ65594 VID65594 UYH65594 UOL65594 UEP65594 TUT65594 TKX65594 TBB65594 SRF65594 SHJ65594 RXN65594 RNR65594 RDV65594 QTZ65594 QKD65594 QAH65594 PQL65594 PGP65594 OWT65594 OMX65594 ODB65594 NTF65594 NJJ65594 MZN65594 MPR65594 MFV65594 LVZ65594 LMD65594 LCH65594 KSL65594 KIP65594 JYT65594 JOX65594 JFB65594 IVF65594 ILJ65594 IBN65594 HRR65594 HHV65594 GXZ65594 GOD65594 GEH65594 FUL65594 FKP65594 FAT65594 EQX65594 EHB65594 DXF65594 DNJ65594 DDN65594 CTR65594 CJV65594 BZZ65594 BQD65594 BGH65594 AWL65594 AMP65594 ACT65594 SX65594 JB65594 F65594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ormula1>$AC$9:$AC$10</formula1>
    </dataValidation>
    <dataValidation type="list" allowBlank="1" showInputMessage="1" showErrorMessage="1" sqref="WVI983090:WVQ983090 IW31:JE31 SS31:TA31 ACO31:ACW31 AMK31:AMS31 AWG31:AWO31 BGC31:BGK31 BPY31:BQG31 BZU31:CAC31 CJQ31:CJY31 CTM31:CTU31 DDI31:DDQ31 DNE31:DNM31 DXA31:DXI31 EGW31:EHE31 EQS31:ERA31 FAO31:FAW31 FKK31:FKS31 FUG31:FUO31 GEC31:GEK31 GNY31:GOG31 GXU31:GYC31 HHQ31:HHY31 HRM31:HRU31 IBI31:IBQ31 ILE31:ILM31 IVA31:IVI31 JEW31:JFE31 JOS31:JPA31 JYO31:JYW31 KIK31:KIS31 KSG31:KSO31 LCC31:LCK31 LLY31:LMG31 LVU31:LWC31 MFQ31:MFY31 MPM31:MPU31 MZI31:MZQ31 NJE31:NJM31 NTA31:NTI31 OCW31:ODE31 OMS31:ONA31 OWO31:OWW31 PGK31:PGS31 PQG31:PQO31 QAC31:QAK31 QJY31:QKG31 QTU31:QUC31 RDQ31:RDY31 RNM31:RNU31 RXI31:RXQ31 SHE31:SHM31 SRA31:SRI31 TAW31:TBE31 TKS31:TLA31 TUO31:TUW31 UEK31:UES31 UOG31:UOO31 UYC31:UYK31 VHY31:VIG31 VRU31:VSC31 WBQ31:WBY31 WLM31:WLU31 WVI31:WVQ31 A65586:I65586 IW65586:JE65586 SS65586:TA65586 ACO65586:ACW65586 AMK65586:AMS65586 AWG65586:AWO65586 BGC65586:BGK65586 BPY65586:BQG65586 BZU65586:CAC65586 CJQ65586:CJY65586 CTM65586:CTU65586 DDI65586:DDQ65586 DNE65586:DNM65586 DXA65586:DXI65586 EGW65586:EHE65586 EQS65586:ERA65586 FAO65586:FAW65586 FKK65586:FKS65586 FUG65586:FUO65586 GEC65586:GEK65586 GNY65586:GOG65586 GXU65586:GYC65586 HHQ65586:HHY65586 HRM65586:HRU65586 IBI65586:IBQ65586 ILE65586:ILM65586 IVA65586:IVI65586 JEW65586:JFE65586 JOS65586:JPA65586 JYO65586:JYW65586 KIK65586:KIS65586 KSG65586:KSO65586 LCC65586:LCK65586 LLY65586:LMG65586 LVU65586:LWC65586 MFQ65586:MFY65586 MPM65586:MPU65586 MZI65586:MZQ65586 NJE65586:NJM65586 NTA65586:NTI65586 OCW65586:ODE65586 OMS65586:ONA65586 OWO65586:OWW65586 PGK65586:PGS65586 PQG65586:PQO65586 QAC65586:QAK65586 QJY65586:QKG65586 QTU65586:QUC65586 RDQ65586:RDY65586 RNM65586:RNU65586 RXI65586:RXQ65586 SHE65586:SHM65586 SRA65586:SRI65586 TAW65586:TBE65586 TKS65586:TLA65586 TUO65586:TUW65586 UEK65586:UES65586 UOG65586:UOO65586 UYC65586:UYK65586 VHY65586:VIG65586 VRU65586:VSC65586 WBQ65586:WBY65586 WLM65586:WLU65586 WVI65586:WVQ65586 A131122:I131122 IW131122:JE131122 SS131122:TA131122 ACO131122:ACW131122 AMK131122:AMS131122 AWG131122:AWO131122 BGC131122:BGK131122 BPY131122:BQG131122 BZU131122:CAC131122 CJQ131122:CJY131122 CTM131122:CTU131122 DDI131122:DDQ131122 DNE131122:DNM131122 DXA131122:DXI131122 EGW131122:EHE131122 EQS131122:ERA131122 FAO131122:FAW131122 FKK131122:FKS131122 FUG131122:FUO131122 GEC131122:GEK131122 GNY131122:GOG131122 GXU131122:GYC131122 HHQ131122:HHY131122 HRM131122:HRU131122 IBI131122:IBQ131122 ILE131122:ILM131122 IVA131122:IVI131122 JEW131122:JFE131122 JOS131122:JPA131122 JYO131122:JYW131122 KIK131122:KIS131122 KSG131122:KSO131122 LCC131122:LCK131122 LLY131122:LMG131122 LVU131122:LWC131122 MFQ131122:MFY131122 MPM131122:MPU131122 MZI131122:MZQ131122 NJE131122:NJM131122 NTA131122:NTI131122 OCW131122:ODE131122 OMS131122:ONA131122 OWO131122:OWW131122 PGK131122:PGS131122 PQG131122:PQO131122 QAC131122:QAK131122 QJY131122:QKG131122 QTU131122:QUC131122 RDQ131122:RDY131122 RNM131122:RNU131122 RXI131122:RXQ131122 SHE131122:SHM131122 SRA131122:SRI131122 TAW131122:TBE131122 TKS131122:TLA131122 TUO131122:TUW131122 UEK131122:UES131122 UOG131122:UOO131122 UYC131122:UYK131122 VHY131122:VIG131122 VRU131122:VSC131122 WBQ131122:WBY131122 WLM131122:WLU131122 WVI131122:WVQ131122 A196658:I196658 IW196658:JE196658 SS196658:TA196658 ACO196658:ACW196658 AMK196658:AMS196658 AWG196658:AWO196658 BGC196658:BGK196658 BPY196658:BQG196658 BZU196658:CAC196658 CJQ196658:CJY196658 CTM196658:CTU196658 DDI196658:DDQ196658 DNE196658:DNM196658 DXA196658:DXI196658 EGW196658:EHE196658 EQS196658:ERA196658 FAO196658:FAW196658 FKK196658:FKS196658 FUG196658:FUO196658 GEC196658:GEK196658 GNY196658:GOG196658 GXU196658:GYC196658 HHQ196658:HHY196658 HRM196658:HRU196658 IBI196658:IBQ196658 ILE196658:ILM196658 IVA196658:IVI196658 JEW196658:JFE196658 JOS196658:JPA196658 JYO196658:JYW196658 KIK196658:KIS196658 KSG196658:KSO196658 LCC196658:LCK196658 LLY196658:LMG196658 LVU196658:LWC196658 MFQ196658:MFY196658 MPM196658:MPU196658 MZI196658:MZQ196658 NJE196658:NJM196658 NTA196658:NTI196658 OCW196658:ODE196658 OMS196658:ONA196658 OWO196658:OWW196658 PGK196658:PGS196658 PQG196658:PQO196658 QAC196658:QAK196658 QJY196658:QKG196658 QTU196658:QUC196658 RDQ196658:RDY196658 RNM196658:RNU196658 RXI196658:RXQ196658 SHE196658:SHM196658 SRA196658:SRI196658 TAW196658:TBE196658 TKS196658:TLA196658 TUO196658:TUW196658 UEK196658:UES196658 UOG196658:UOO196658 UYC196658:UYK196658 VHY196658:VIG196658 VRU196658:VSC196658 WBQ196658:WBY196658 WLM196658:WLU196658 WVI196658:WVQ196658 A262194:I262194 IW262194:JE262194 SS262194:TA262194 ACO262194:ACW262194 AMK262194:AMS262194 AWG262194:AWO262194 BGC262194:BGK262194 BPY262194:BQG262194 BZU262194:CAC262194 CJQ262194:CJY262194 CTM262194:CTU262194 DDI262194:DDQ262194 DNE262194:DNM262194 DXA262194:DXI262194 EGW262194:EHE262194 EQS262194:ERA262194 FAO262194:FAW262194 FKK262194:FKS262194 FUG262194:FUO262194 GEC262194:GEK262194 GNY262194:GOG262194 GXU262194:GYC262194 HHQ262194:HHY262194 HRM262194:HRU262194 IBI262194:IBQ262194 ILE262194:ILM262194 IVA262194:IVI262194 JEW262194:JFE262194 JOS262194:JPA262194 JYO262194:JYW262194 KIK262194:KIS262194 KSG262194:KSO262194 LCC262194:LCK262194 LLY262194:LMG262194 LVU262194:LWC262194 MFQ262194:MFY262194 MPM262194:MPU262194 MZI262194:MZQ262194 NJE262194:NJM262194 NTA262194:NTI262194 OCW262194:ODE262194 OMS262194:ONA262194 OWO262194:OWW262194 PGK262194:PGS262194 PQG262194:PQO262194 QAC262194:QAK262194 QJY262194:QKG262194 QTU262194:QUC262194 RDQ262194:RDY262194 RNM262194:RNU262194 RXI262194:RXQ262194 SHE262194:SHM262194 SRA262194:SRI262194 TAW262194:TBE262194 TKS262194:TLA262194 TUO262194:TUW262194 UEK262194:UES262194 UOG262194:UOO262194 UYC262194:UYK262194 VHY262194:VIG262194 VRU262194:VSC262194 WBQ262194:WBY262194 WLM262194:WLU262194 WVI262194:WVQ262194 A327730:I327730 IW327730:JE327730 SS327730:TA327730 ACO327730:ACW327730 AMK327730:AMS327730 AWG327730:AWO327730 BGC327730:BGK327730 BPY327730:BQG327730 BZU327730:CAC327730 CJQ327730:CJY327730 CTM327730:CTU327730 DDI327730:DDQ327730 DNE327730:DNM327730 DXA327730:DXI327730 EGW327730:EHE327730 EQS327730:ERA327730 FAO327730:FAW327730 FKK327730:FKS327730 FUG327730:FUO327730 GEC327730:GEK327730 GNY327730:GOG327730 GXU327730:GYC327730 HHQ327730:HHY327730 HRM327730:HRU327730 IBI327730:IBQ327730 ILE327730:ILM327730 IVA327730:IVI327730 JEW327730:JFE327730 JOS327730:JPA327730 JYO327730:JYW327730 KIK327730:KIS327730 KSG327730:KSO327730 LCC327730:LCK327730 LLY327730:LMG327730 LVU327730:LWC327730 MFQ327730:MFY327730 MPM327730:MPU327730 MZI327730:MZQ327730 NJE327730:NJM327730 NTA327730:NTI327730 OCW327730:ODE327730 OMS327730:ONA327730 OWO327730:OWW327730 PGK327730:PGS327730 PQG327730:PQO327730 QAC327730:QAK327730 QJY327730:QKG327730 QTU327730:QUC327730 RDQ327730:RDY327730 RNM327730:RNU327730 RXI327730:RXQ327730 SHE327730:SHM327730 SRA327730:SRI327730 TAW327730:TBE327730 TKS327730:TLA327730 TUO327730:TUW327730 UEK327730:UES327730 UOG327730:UOO327730 UYC327730:UYK327730 VHY327730:VIG327730 VRU327730:VSC327730 WBQ327730:WBY327730 WLM327730:WLU327730 WVI327730:WVQ327730 A393266:I393266 IW393266:JE393266 SS393266:TA393266 ACO393266:ACW393266 AMK393266:AMS393266 AWG393266:AWO393266 BGC393266:BGK393266 BPY393266:BQG393266 BZU393266:CAC393266 CJQ393266:CJY393266 CTM393266:CTU393266 DDI393266:DDQ393266 DNE393266:DNM393266 DXA393266:DXI393266 EGW393266:EHE393266 EQS393266:ERA393266 FAO393266:FAW393266 FKK393266:FKS393266 FUG393266:FUO393266 GEC393266:GEK393266 GNY393266:GOG393266 GXU393266:GYC393266 HHQ393266:HHY393266 HRM393266:HRU393266 IBI393266:IBQ393266 ILE393266:ILM393266 IVA393266:IVI393266 JEW393266:JFE393266 JOS393266:JPA393266 JYO393266:JYW393266 KIK393266:KIS393266 KSG393266:KSO393266 LCC393266:LCK393266 LLY393266:LMG393266 LVU393266:LWC393266 MFQ393266:MFY393266 MPM393266:MPU393266 MZI393266:MZQ393266 NJE393266:NJM393266 NTA393266:NTI393266 OCW393266:ODE393266 OMS393266:ONA393266 OWO393266:OWW393266 PGK393266:PGS393266 PQG393266:PQO393266 QAC393266:QAK393266 QJY393266:QKG393266 QTU393266:QUC393266 RDQ393266:RDY393266 RNM393266:RNU393266 RXI393266:RXQ393266 SHE393266:SHM393266 SRA393266:SRI393266 TAW393266:TBE393266 TKS393266:TLA393266 TUO393266:TUW393266 UEK393266:UES393266 UOG393266:UOO393266 UYC393266:UYK393266 VHY393266:VIG393266 VRU393266:VSC393266 WBQ393266:WBY393266 WLM393266:WLU393266 WVI393266:WVQ393266 A458802:I458802 IW458802:JE458802 SS458802:TA458802 ACO458802:ACW458802 AMK458802:AMS458802 AWG458802:AWO458802 BGC458802:BGK458802 BPY458802:BQG458802 BZU458802:CAC458802 CJQ458802:CJY458802 CTM458802:CTU458802 DDI458802:DDQ458802 DNE458802:DNM458802 DXA458802:DXI458802 EGW458802:EHE458802 EQS458802:ERA458802 FAO458802:FAW458802 FKK458802:FKS458802 FUG458802:FUO458802 GEC458802:GEK458802 GNY458802:GOG458802 GXU458802:GYC458802 HHQ458802:HHY458802 HRM458802:HRU458802 IBI458802:IBQ458802 ILE458802:ILM458802 IVA458802:IVI458802 JEW458802:JFE458802 JOS458802:JPA458802 JYO458802:JYW458802 KIK458802:KIS458802 KSG458802:KSO458802 LCC458802:LCK458802 LLY458802:LMG458802 LVU458802:LWC458802 MFQ458802:MFY458802 MPM458802:MPU458802 MZI458802:MZQ458802 NJE458802:NJM458802 NTA458802:NTI458802 OCW458802:ODE458802 OMS458802:ONA458802 OWO458802:OWW458802 PGK458802:PGS458802 PQG458802:PQO458802 QAC458802:QAK458802 QJY458802:QKG458802 QTU458802:QUC458802 RDQ458802:RDY458802 RNM458802:RNU458802 RXI458802:RXQ458802 SHE458802:SHM458802 SRA458802:SRI458802 TAW458802:TBE458802 TKS458802:TLA458802 TUO458802:TUW458802 UEK458802:UES458802 UOG458802:UOO458802 UYC458802:UYK458802 VHY458802:VIG458802 VRU458802:VSC458802 WBQ458802:WBY458802 WLM458802:WLU458802 WVI458802:WVQ458802 A524338:I524338 IW524338:JE524338 SS524338:TA524338 ACO524338:ACW524338 AMK524338:AMS524338 AWG524338:AWO524338 BGC524338:BGK524338 BPY524338:BQG524338 BZU524338:CAC524338 CJQ524338:CJY524338 CTM524338:CTU524338 DDI524338:DDQ524338 DNE524338:DNM524338 DXA524338:DXI524338 EGW524338:EHE524338 EQS524338:ERA524338 FAO524338:FAW524338 FKK524338:FKS524338 FUG524338:FUO524338 GEC524338:GEK524338 GNY524338:GOG524338 GXU524338:GYC524338 HHQ524338:HHY524338 HRM524338:HRU524338 IBI524338:IBQ524338 ILE524338:ILM524338 IVA524338:IVI524338 JEW524338:JFE524338 JOS524338:JPA524338 JYO524338:JYW524338 KIK524338:KIS524338 KSG524338:KSO524338 LCC524338:LCK524338 LLY524338:LMG524338 LVU524338:LWC524338 MFQ524338:MFY524338 MPM524338:MPU524338 MZI524338:MZQ524338 NJE524338:NJM524338 NTA524338:NTI524338 OCW524338:ODE524338 OMS524338:ONA524338 OWO524338:OWW524338 PGK524338:PGS524338 PQG524338:PQO524338 QAC524338:QAK524338 QJY524338:QKG524338 QTU524338:QUC524338 RDQ524338:RDY524338 RNM524338:RNU524338 RXI524338:RXQ524338 SHE524338:SHM524338 SRA524338:SRI524338 TAW524338:TBE524338 TKS524338:TLA524338 TUO524338:TUW524338 UEK524338:UES524338 UOG524338:UOO524338 UYC524338:UYK524338 VHY524338:VIG524338 VRU524338:VSC524338 WBQ524338:WBY524338 WLM524338:WLU524338 WVI524338:WVQ524338 A589874:I589874 IW589874:JE589874 SS589874:TA589874 ACO589874:ACW589874 AMK589874:AMS589874 AWG589874:AWO589874 BGC589874:BGK589874 BPY589874:BQG589874 BZU589874:CAC589874 CJQ589874:CJY589874 CTM589874:CTU589874 DDI589874:DDQ589874 DNE589874:DNM589874 DXA589874:DXI589874 EGW589874:EHE589874 EQS589874:ERA589874 FAO589874:FAW589874 FKK589874:FKS589874 FUG589874:FUO589874 GEC589874:GEK589874 GNY589874:GOG589874 GXU589874:GYC589874 HHQ589874:HHY589874 HRM589874:HRU589874 IBI589874:IBQ589874 ILE589874:ILM589874 IVA589874:IVI589874 JEW589874:JFE589874 JOS589874:JPA589874 JYO589874:JYW589874 KIK589874:KIS589874 KSG589874:KSO589874 LCC589874:LCK589874 LLY589874:LMG589874 LVU589874:LWC589874 MFQ589874:MFY589874 MPM589874:MPU589874 MZI589874:MZQ589874 NJE589874:NJM589874 NTA589874:NTI589874 OCW589874:ODE589874 OMS589874:ONA589874 OWO589874:OWW589874 PGK589874:PGS589874 PQG589874:PQO589874 QAC589874:QAK589874 QJY589874:QKG589874 QTU589874:QUC589874 RDQ589874:RDY589874 RNM589874:RNU589874 RXI589874:RXQ589874 SHE589874:SHM589874 SRA589874:SRI589874 TAW589874:TBE589874 TKS589874:TLA589874 TUO589874:TUW589874 UEK589874:UES589874 UOG589874:UOO589874 UYC589874:UYK589874 VHY589874:VIG589874 VRU589874:VSC589874 WBQ589874:WBY589874 WLM589874:WLU589874 WVI589874:WVQ589874 A655410:I655410 IW655410:JE655410 SS655410:TA655410 ACO655410:ACW655410 AMK655410:AMS655410 AWG655410:AWO655410 BGC655410:BGK655410 BPY655410:BQG655410 BZU655410:CAC655410 CJQ655410:CJY655410 CTM655410:CTU655410 DDI655410:DDQ655410 DNE655410:DNM655410 DXA655410:DXI655410 EGW655410:EHE655410 EQS655410:ERA655410 FAO655410:FAW655410 FKK655410:FKS655410 FUG655410:FUO655410 GEC655410:GEK655410 GNY655410:GOG655410 GXU655410:GYC655410 HHQ655410:HHY655410 HRM655410:HRU655410 IBI655410:IBQ655410 ILE655410:ILM655410 IVA655410:IVI655410 JEW655410:JFE655410 JOS655410:JPA655410 JYO655410:JYW655410 KIK655410:KIS655410 KSG655410:KSO655410 LCC655410:LCK655410 LLY655410:LMG655410 LVU655410:LWC655410 MFQ655410:MFY655410 MPM655410:MPU655410 MZI655410:MZQ655410 NJE655410:NJM655410 NTA655410:NTI655410 OCW655410:ODE655410 OMS655410:ONA655410 OWO655410:OWW655410 PGK655410:PGS655410 PQG655410:PQO655410 QAC655410:QAK655410 QJY655410:QKG655410 QTU655410:QUC655410 RDQ655410:RDY655410 RNM655410:RNU655410 RXI655410:RXQ655410 SHE655410:SHM655410 SRA655410:SRI655410 TAW655410:TBE655410 TKS655410:TLA655410 TUO655410:TUW655410 UEK655410:UES655410 UOG655410:UOO655410 UYC655410:UYK655410 VHY655410:VIG655410 VRU655410:VSC655410 WBQ655410:WBY655410 WLM655410:WLU655410 WVI655410:WVQ655410 A720946:I720946 IW720946:JE720946 SS720946:TA720946 ACO720946:ACW720946 AMK720946:AMS720946 AWG720946:AWO720946 BGC720946:BGK720946 BPY720946:BQG720946 BZU720946:CAC720946 CJQ720946:CJY720946 CTM720946:CTU720946 DDI720946:DDQ720946 DNE720946:DNM720946 DXA720946:DXI720946 EGW720946:EHE720946 EQS720946:ERA720946 FAO720946:FAW720946 FKK720946:FKS720946 FUG720946:FUO720946 GEC720946:GEK720946 GNY720946:GOG720946 GXU720946:GYC720946 HHQ720946:HHY720946 HRM720946:HRU720946 IBI720946:IBQ720946 ILE720946:ILM720946 IVA720946:IVI720946 JEW720946:JFE720946 JOS720946:JPA720946 JYO720946:JYW720946 KIK720946:KIS720946 KSG720946:KSO720946 LCC720946:LCK720946 LLY720946:LMG720946 LVU720946:LWC720946 MFQ720946:MFY720946 MPM720946:MPU720946 MZI720946:MZQ720946 NJE720946:NJM720946 NTA720946:NTI720946 OCW720946:ODE720946 OMS720946:ONA720946 OWO720946:OWW720946 PGK720946:PGS720946 PQG720946:PQO720946 QAC720946:QAK720946 QJY720946:QKG720946 QTU720946:QUC720946 RDQ720946:RDY720946 RNM720946:RNU720946 RXI720946:RXQ720946 SHE720946:SHM720946 SRA720946:SRI720946 TAW720946:TBE720946 TKS720946:TLA720946 TUO720946:TUW720946 UEK720946:UES720946 UOG720946:UOO720946 UYC720946:UYK720946 VHY720946:VIG720946 VRU720946:VSC720946 WBQ720946:WBY720946 WLM720946:WLU720946 WVI720946:WVQ720946 A786482:I786482 IW786482:JE786482 SS786482:TA786482 ACO786482:ACW786482 AMK786482:AMS786482 AWG786482:AWO786482 BGC786482:BGK786482 BPY786482:BQG786482 BZU786482:CAC786482 CJQ786482:CJY786482 CTM786482:CTU786482 DDI786482:DDQ786482 DNE786482:DNM786482 DXA786482:DXI786482 EGW786482:EHE786482 EQS786482:ERA786482 FAO786482:FAW786482 FKK786482:FKS786482 FUG786482:FUO786482 GEC786482:GEK786482 GNY786482:GOG786482 GXU786482:GYC786482 HHQ786482:HHY786482 HRM786482:HRU786482 IBI786482:IBQ786482 ILE786482:ILM786482 IVA786482:IVI786482 JEW786482:JFE786482 JOS786482:JPA786482 JYO786482:JYW786482 KIK786482:KIS786482 KSG786482:KSO786482 LCC786482:LCK786482 LLY786482:LMG786482 LVU786482:LWC786482 MFQ786482:MFY786482 MPM786482:MPU786482 MZI786482:MZQ786482 NJE786482:NJM786482 NTA786482:NTI786482 OCW786482:ODE786482 OMS786482:ONA786482 OWO786482:OWW786482 PGK786482:PGS786482 PQG786482:PQO786482 QAC786482:QAK786482 QJY786482:QKG786482 QTU786482:QUC786482 RDQ786482:RDY786482 RNM786482:RNU786482 RXI786482:RXQ786482 SHE786482:SHM786482 SRA786482:SRI786482 TAW786482:TBE786482 TKS786482:TLA786482 TUO786482:TUW786482 UEK786482:UES786482 UOG786482:UOO786482 UYC786482:UYK786482 VHY786482:VIG786482 VRU786482:VSC786482 WBQ786482:WBY786482 WLM786482:WLU786482 WVI786482:WVQ786482 A852018:I852018 IW852018:JE852018 SS852018:TA852018 ACO852018:ACW852018 AMK852018:AMS852018 AWG852018:AWO852018 BGC852018:BGK852018 BPY852018:BQG852018 BZU852018:CAC852018 CJQ852018:CJY852018 CTM852018:CTU852018 DDI852018:DDQ852018 DNE852018:DNM852018 DXA852018:DXI852018 EGW852018:EHE852018 EQS852018:ERA852018 FAO852018:FAW852018 FKK852018:FKS852018 FUG852018:FUO852018 GEC852018:GEK852018 GNY852018:GOG852018 GXU852018:GYC852018 HHQ852018:HHY852018 HRM852018:HRU852018 IBI852018:IBQ852018 ILE852018:ILM852018 IVA852018:IVI852018 JEW852018:JFE852018 JOS852018:JPA852018 JYO852018:JYW852018 KIK852018:KIS852018 KSG852018:KSO852018 LCC852018:LCK852018 LLY852018:LMG852018 LVU852018:LWC852018 MFQ852018:MFY852018 MPM852018:MPU852018 MZI852018:MZQ852018 NJE852018:NJM852018 NTA852018:NTI852018 OCW852018:ODE852018 OMS852018:ONA852018 OWO852018:OWW852018 PGK852018:PGS852018 PQG852018:PQO852018 QAC852018:QAK852018 QJY852018:QKG852018 QTU852018:QUC852018 RDQ852018:RDY852018 RNM852018:RNU852018 RXI852018:RXQ852018 SHE852018:SHM852018 SRA852018:SRI852018 TAW852018:TBE852018 TKS852018:TLA852018 TUO852018:TUW852018 UEK852018:UES852018 UOG852018:UOO852018 UYC852018:UYK852018 VHY852018:VIG852018 VRU852018:VSC852018 WBQ852018:WBY852018 WLM852018:WLU852018 WVI852018:WVQ852018 A917554:I917554 IW917554:JE917554 SS917554:TA917554 ACO917554:ACW917554 AMK917554:AMS917554 AWG917554:AWO917554 BGC917554:BGK917554 BPY917554:BQG917554 BZU917554:CAC917554 CJQ917554:CJY917554 CTM917554:CTU917554 DDI917554:DDQ917554 DNE917554:DNM917554 DXA917554:DXI917554 EGW917554:EHE917554 EQS917554:ERA917554 FAO917554:FAW917554 FKK917554:FKS917554 FUG917554:FUO917554 GEC917554:GEK917554 GNY917554:GOG917554 GXU917554:GYC917554 HHQ917554:HHY917554 HRM917554:HRU917554 IBI917554:IBQ917554 ILE917554:ILM917554 IVA917554:IVI917554 JEW917554:JFE917554 JOS917554:JPA917554 JYO917554:JYW917554 KIK917554:KIS917554 KSG917554:KSO917554 LCC917554:LCK917554 LLY917554:LMG917554 LVU917554:LWC917554 MFQ917554:MFY917554 MPM917554:MPU917554 MZI917554:MZQ917554 NJE917554:NJM917554 NTA917554:NTI917554 OCW917554:ODE917554 OMS917554:ONA917554 OWO917554:OWW917554 PGK917554:PGS917554 PQG917554:PQO917554 QAC917554:QAK917554 QJY917554:QKG917554 QTU917554:QUC917554 RDQ917554:RDY917554 RNM917554:RNU917554 RXI917554:RXQ917554 SHE917554:SHM917554 SRA917554:SRI917554 TAW917554:TBE917554 TKS917554:TLA917554 TUO917554:TUW917554 UEK917554:UES917554 UOG917554:UOO917554 UYC917554:UYK917554 VHY917554:VIG917554 VRU917554:VSC917554 WBQ917554:WBY917554 WLM917554:WLU917554 WVI917554:WVQ917554 A983090:I983090 IW983090:JE983090 SS983090:TA983090 ACO983090:ACW983090 AMK983090:AMS983090 AWG983090:AWO983090 BGC983090:BGK983090 BPY983090:BQG983090 BZU983090:CAC983090 CJQ983090:CJY983090 CTM983090:CTU983090 DDI983090:DDQ983090 DNE983090:DNM983090 DXA983090:DXI983090 EGW983090:EHE983090 EQS983090:ERA983090 FAO983090:FAW983090 FKK983090:FKS983090 FUG983090:FUO983090 GEC983090:GEK983090 GNY983090:GOG983090 GXU983090:GYC983090 HHQ983090:HHY983090 HRM983090:HRU983090 IBI983090:IBQ983090 ILE983090:ILM983090 IVA983090:IVI983090 JEW983090:JFE983090 JOS983090:JPA983090 JYO983090:JYW983090 KIK983090:KIS983090 KSG983090:KSO983090 LCC983090:LCK983090 LLY983090:LMG983090 LVU983090:LWC983090 MFQ983090:MFY983090 MPM983090:MPU983090 MZI983090:MZQ983090 NJE983090:NJM983090 NTA983090:NTI983090 OCW983090:ODE983090 OMS983090:ONA983090 OWO983090:OWW983090 PGK983090:PGS983090 PQG983090:PQO983090 QAC983090:QAK983090 QJY983090:QKG983090 QTU983090:QUC983090 RDQ983090:RDY983090 RNM983090:RNU983090 RXI983090:RXQ983090 SHE983090:SHM983090 SRA983090:SRI983090 TAW983090:TBE983090 TKS983090:TLA983090 TUO983090:TUW983090 UEK983090:UES983090 UOG983090:UOO983090 UYC983090:UYK983090 VHY983090:VIG983090 VRU983090:VSC983090 WBQ983090:WBY983090 WLM983090:WLU983090">
      <formula1>$C$125:$C$130</formula1>
    </dataValidation>
    <dataValidation type="list" allowBlank="1" showInputMessage="1" showErrorMessage="1" sqref="WVI983088:WVQ983088 IW29:JE29 SS29:TA29 ACO29:ACW29 AMK29:AMS29 AWG29:AWO29 BGC29:BGK29 BPY29:BQG29 BZU29:CAC29 CJQ29:CJY29 CTM29:CTU29 DDI29:DDQ29 DNE29:DNM29 DXA29:DXI29 EGW29:EHE29 EQS29:ERA29 FAO29:FAW29 FKK29:FKS29 FUG29:FUO29 GEC29:GEK29 GNY29:GOG29 GXU29:GYC29 HHQ29:HHY29 HRM29:HRU29 IBI29:IBQ29 ILE29:ILM29 IVA29:IVI29 JEW29:JFE29 JOS29:JPA29 JYO29:JYW29 KIK29:KIS29 KSG29:KSO29 LCC29:LCK29 LLY29:LMG29 LVU29:LWC29 MFQ29:MFY29 MPM29:MPU29 MZI29:MZQ29 NJE29:NJM29 NTA29:NTI29 OCW29:ODE29 OMS29:ONA29 OWO29:OWW29 PGK29:PGS29 PQG29:PQO29 QAC29:QAK29 QJY29:QKG29 QTU29:QUC29 RDQ29:RDY29 RNM29:RNU29 RXI29:RXQ29 SHE29:SHM29 SRA29:SRI29 TAW29:TBE29 TKS29:TLA29 TUO29:TUW29 UEK29:UES29 UOG29:UOO29 UYC29:UYK29 VHY29:VIG29 VRU29:VSC29 WBQ29:WBY29 WLM29:WLU29 WVI29:WVQ29 A65584:I65584 IW65584:JE65584 SS65584:TA65584 ACO65584:ACW65584 AMK65584:AMS65584 AWG65584:AWO65584 BGC65584:BGK65584 BPY65584:BQG65584 BZU65584:CAC65584 CJQ65584:CJY65584 CTM65584:CTU65584 DDI65584:DDQ65584 DNE65584:DNM65584 DXA65584:DXI65584 EGW65584:EHE65584 EQS65584:ERA65584 FAO65584:FAW65584 FKK65584:FKS65584 FUG65584:FUO65584 GEC65584:GEK65584 GNY65584:GOG65584 GXU65584:GYC65584 HHQ65584:HHY65584 HRM65584:HRU65584 IBI65584:IBQ65584 ILE65584:ILM65584 IVA65584:IVI65584 JEW65584:JFE65584 JOS65584:JPA65584 JYO65584:JYW65584 KIK65584:KIS65584 KSG65584:KSO65584 LCC65584:LCK65584 LLY65584:LMG65584 LVU65584:LWC65584 MFQ65584:MFY65584 MPM65584:MPU65584 MZI65584:MZQ65584 NJE65584:NJM65584 NTA65584:NTI65584 OCW65584:ODE65584 OMS65584:ONA65584 OWO65584:OWW65584 PGK65584:PGS65584 PQG65584:PQO65584 QAC65584:QAK65584 QJY65584:QKG65584 QTU65584:QUC65584 RDQ65584:RDY65584 RNM65584:RNU65584 RXI65584:RXQ65584 SHE65584:SHM65584 SRA65584:SRI65584 TAW65584:TBE65584 TKS65584:TLA65584 TUO65584:TUW65584 UEK65584:UES65584 UOG65584:UOO65584 UYC65584:UYK65584 VHY65584:VIG65584 VRU65584:VSC65584 WBQ65584:WBY65584 WLM65584:WLU65584 WVI65584:WVQ65584 A131120:I131120 IW131120:JE131120 SS131120:TA131120 ACO131120:ACW131120 AMK131120:AMS131120 AWG131120:AWO131120 BGC131120:BGK131120 BPY131120:BQG131120 BZU131120:CAC131120 CJQ131120:CJY131120 CTM131120:CTU131120 DDI131120:DDQ131120 DNE131120:DNM131120 DXA131120:DXI131120 EGW131120:EHE131120 EQS131120:ERA131120 FAO131120:FAW131120 FKK131120:FKS131120 FUG131120:FUO131120 GEC131120:GEK131120 GNY131120:GOG131120 GXU131120:GYC131120 HHQ131120:HHY131120 HRM131120:HRU131120 IBI131120:IBQ131120 ILE131120:ILM131120 IVA131120:IVI131120 JEW131120:JFE131120 JOS131120:JPA131120 JYO131120:JYW131120 KIK131120:KIS131120 KSG131120:KSO131120 LCC131120:LCK131120 LLY131120:LMG131120 LVU131120:LWC131120 MFQ131120:MFY131120 MPM131120:MPU131120 MZI131120:MZQ131120 NJE131120:NJM131120 NTA131120:NTI131120 OCW131120:ODE131120 OMS131120:ONA131120 OWO131120:OWW131120 PGK131120:PGS131120 PQG131120:PQO131120 QAC131120:QAK131120 QJY131120:QKG131120 QTU131120:QUC131120 RDQ131120:RDY131120 RNM131120:RNU131120 RXI131120:RXQ131120 SHE131120:SHM131120 SRA131120:SRI131120 TAW131120:TBE131120 TKS131120:TLA131120 TUO131120:TUW131120 UEK131120:UES131120 UOG131120:UOO131120 UYC131120:UYK131120 VHY131120:VIG131120 VRU131120:VSC131120 WBQ131120:WBY131120 WLM131120:WLU131120 WVI131120:WVQ131120 A196656:I196656 IW196656:JE196656 SS196656:TA196656 ACO196656:ACW196656 AMK196656:AMS196656 AWG196656:AWO196656 BGC196656:BGK196656 BPY196656:BQG196656 BZU196656:CAC196656 CJQ196656:CJY196656 CTM196656:CTU196656 DDI196656:DDQ196656 DNE196656:DNM196656 DXA196656:DXI196656 EGW196656:EHE196656 EQS196656:ERA196656 FAO196656:FAW196656 FKK196656:FKS196656 FUG196656:FUO196656 GEC196656:GEK196656 GNY196656:GOG196656 GXU196656:GYC196656 HHQ196656:HHY196656 HRM196656:HRU196656 IBI196656:IBQ196656 ILE196656:ILM196656 IVA196656:IVI196656 JEW196656:JFE196656 JOS196656:JPA196656 JYO196656:JYW196656 KIK196656:KIS196656 KSG196656:KSO196656 LCC196656:LCK196656 LLY196656:LMG196656 LVU196656:LWC196656 MFQ196656:MFY196656 MPM196656:MPU196656 MZI196656:MZQ196656 NJE196656:NJM196656 NTA196656:NTI196656 OCW196656:ODE196656 OMS196656:ONA196656 OWO196656:OWW196656 PGK196656:PGS196656 PQG196656:PQO196656 QAC196656:QAK196656 QJY196656:QKG196656 QTU196656:QUC196656 RDQ196656:RDY196656 RNM196656:RNU196656 RXI196656:RXQ196656 SHE196656:SHM196656 SRA196656:SRI196656 TAW196656:TBE196656 TKS196656:TLA196656 TUO196656:TUW196656 UEK196656:UES196656 UOG196656:UOO196656 UYC196656:UYK196656 VHY196656:VIG196656 VRU196656:VSC196656 WBQ196656:WBY196656 WLM196656:WLU196656 WVI196656:WVQ196656 A262192:I262192 IW262192:JE262192 SS262192:TA262192 ACO262192:ACW262192 AMK262192:AMS262192 AWG262192:AWO262192 BGC262192:BGK262192 BPY262192:BQG262192 BZU262192:CAC262192 CJQ262192:CJY262192 CTM262192:CTU262192 DDI262192:DDQ262192 DNE262192:DNM262192 DXA262192:DXI262192 EGW262192:EHE262192 EQS262192:ERA262192 FAO262192:FAW262192 FKK262192:FKS262192 FUG262192:FUO262192 GEC262192:GEK262192 GNY262192:GOG262192 GXU262192:GYC262192 HHQ262192:HHY262192 HRM262192:HRU262192 IBI262192:IBQ262192 ILE262192:ILM262192 IVA262192:IVI262192 JEW262192:JFE262192 JOS262192:JPA262192 JYO262192:JYW262192 KIK262192:KIS262192 KSG262192:KSO262192 LCC262192:LCK262192 LLY262192:LMG262192 LVU262192:LWC262192 MFQ262192:MFY262192 MPM262192:MPU262192 MZI262192:MZQ262192 NJE262192:NJM262192 NTA262192:NTI262192 OCW262192:ODE262192 OMS262192:ONA262192 OWO262192:OWW262192 PGK262192:PGS262192 PQG262192:PQO262192 QAC262192:QAK262192 QJY262192:QKG262192 QTU262192:QUC262192 RDQ262192:RDY262192 RNM262192:RNU262192 RXI262192:RXQ262192 SHE262192:SHM262192 SRA262192:SRI262192 TAW262192:TBE262192 TKS262192:TLA262192 TUO262192:TUW262192 UEK262192:UES262192 UOG262192:UOO262192 UYC262192:UYK262192 VHY262192:VIG262192 VRU262192:VSC262192 WBQ262192:WBY262192 WLM262192:WLU262192 WVI262192:WVQ262192 A327728:I327728 IW327728:JE327728 SS327728:TA327728 ACO327728:ACW327728 AMK327728:AMS327728 AWG327728:AWO327728 BGC327728:BGK327728 BPY327728:BQG327728 BZU327728:CAC327728 CJQ327728:CJY327728 CTM327728:CTU327728 DDI327728:DDQ327728 DNE327728:DNM327728 DXA327728:DXI327728 EGW327728:EHE327728 EQS327728:ERA327728 FAO327728:FAW327728 FKK327728:FKS327728 FUG327728:FUO327728 GEC327728:GEK327728 GNY327728:GOG327728 GXU327728:GYC327728 HHQ327728:HHY327728 HRM327728:HRU327728 IBI327728:IBQ327728 ILE327728:ILM327728 IVA327728:IVI327728 JEW327728:JFE327728 JOS327728:JPA327728 JYO327728:JYW327728 KIK327728:KIS327728 KSG327728:KSO327728 LCC327728:LCK327728 LLY327728:LMG327728 LVU327728:LWC327728 MFQ327728:MFY327728 MPM327728:MPU327728 MZI327728:MZQ327728 NJE327728:NJM327728 NTA327728:NTI327728 OCW327728:ODE327728 OMS327728:ONA327728 OWO327728:OWW327728 PGK327728:PGS327728 PQG327728:PQO327728 QAC327728:QAK327728 QJY327728:QKG327728 QTU327728:QUC327728 RDQ327728:RDY327728 RNM327728:RNU327728 RXI327728:RXQ327728 SHE327728:SHM327728 SRA327728:SRI327728 TAW327728:TBE327728 TKS327728:TLA327728 TUO327728:TUW327728 UEK327728:UES327728 UOG327728:UOO327728 UYC327728:UYK327728 VHY327728:VIG327728 VRU327728:VSC327728 WBQ327728:WBY327728 WLM327728:WLU327728 WVI327728:WVQ327728 A393264:I393264 IW393264:JE393264 SS393264:TA393264 ACO393264:ACW393264 AMK393264:AMS393264 AWG393264:AWO393264 BGC393264:BGK393264 BPY393264:BQG393264 BZU393264:CAC393264 CJQ393264:CJY393264 CTM393264:CTU393264 DDI393264:DDQ393264 DNE393264:DNM393264 DXA393264:DXI393264 EGW393264:EHE393264 EQS393264:ERA393264 FAO393264:FAW393264 FKK393264:FKS393264 FUG393264:FUO393264 GEC393264:GEK393264 GNY393264:GOG393264 GXU393264:GYC393264 HHQ393264:HHY393264 HRM393264:HRU393264 IBI393264:IBQ393264 ILE393264:ILM393264 IVA393264:IVI393264 JEW393264:JFE393264 JOS393264:JPA393264 JYO393264:JYW393264 KIK393264:KIS393264 KSG393264:KSO393264 LCC393264:LCK393264 LLY393264:LMG393264 LVU393264:LWC393264 MFQ393264:MFY393264 MPM393264:MPU393264 MZI393264:MZQ393264 NJE393264:NJM393264 NTA393264:NTI393264 OCW393264:ODE393264 OMS393264:ONA393264 OWO393264:OWW393264 PGK393264:PGS393264 PQG393264:PQO393264 QAC393264:QAK393264 QJY393264:QKG393264 QTU393264:QUC393264 RDQ393264:RDY393264 RNM393264:RNU393264 RXI393264:RXQ393264 SHE393264:SHM393264 SRA393264:SRI393264 TAW393264:TBE393264 TKS393264:TLA393264 TUO393264:TUW393264 UEK393264:UES393264 UOG393264:UOO393264 UYC393264:UYK393264 VHY393264:VIG393264 VRU393264:VSC393264 WBQ393264:WBY393264 WLM393264:WLU393264 WVI393264:WVQ393264 A458800:I458800 IW458800:JE458800 SS458800:TA458800 ACO458800:ACW458800 AMK458800:AMS458800 AWG458800:AWO458800 BGC458800:BGK458800 BPY458800:BQG458800 BZU458800:CAC458800 CJQ458800:CJY458800 CTM458800:CTU458800 DDI458800:DDQ458800 DNE458800:DNM458800 DXA458800:DXI458800 EGW458800:EHE458800 EQS458800:ERA458800 FAO458800:FAW458800 FKK458800:FKS458800 FUG458800:FUO458800 GEC458800:GEK458800 GNY458800:GOG458800 GXU458800:GYC458800 HHQ458800:HHY458800 HRM458800:HRU458800 IBI458800:IBQ458800 ILE458800:ILM458800 IVA458800:IVI458800 JEW458800:JFE458800 JOS458800:JPA458800 JYO458800:JYW458800 KIK458800:KIS458800 KSG458800:KSO458800 LCC458800:LCK458800 LLY458800:LMG458800 LVU458800:LWC458800 MFQ458800:MFY458800 MPM458800:MPU458800 MZI458800:MZQ458800 NJE458800:NJM458800 NTA458800:NTI458800 OCW458800:ODE458800 OMS458800:ONA458800 OWO458800:OWW458800 PGK458800:PGS458800 PQG458800:PQO458800 QAC458800:QAK458800 QJY458800:QKG458800 QTU458800:QUC458800 RDQ458800:RDY458800 RNM458800:RNU458800 RXI458800:RXQ458800 SHE458800:SHM458800 SRA458800:SRI458800 TAW458800:TBE458800 TKS458800:TLA458800 TUO458800:TUW458800 UEK458800:UES458800 UOG458800:UOO458800 UYC458800:UYK458800 VHY458800:VIG458800 VRU458800:VSC458800 WBQ458800:WBY458800 WLM458800:WLU458800 WVI458800:WVQ458800 A524336:I524336 IW524336:JE524336 SS524336:TA524336 ACO524336:ACW524336 AMK524336:AMS524336 AWG524336:AWO524336 BGC524336:BGK524336 BPY524336:BQG524336 BZU524336:CAC524336 CJQ524336:CJY524336 CTM524336:CTU524336 DDI524336:DDQ524336 DNE524336:DNM524336 DXA524336:DXI524336 EGW524336:EHE524336 EQS524336:ERA524336 FAO524336:FAW524336 FKK524336:FKS524336 FUG524336:FUO524336 GEC524336:GEK524336 GNY524336:GOG524336 GXU524336:GYC524336 HHQ524336:HHY524336 HRM524336:HRU524336 IBI524336:IBQ524336 ILE524336:ILM524336 IVA524336:IVI524336 JEW524336:JFE524336 JOS524336:JPA524336 JYO524336:JYW524336 KIK524336:KIS524336 KSG524336:KSO524336 LCC524336:LCK524336 LLY524336:LMG524336 LVU524336:LWC524336 MFQ524336:MFY524336 MPM524336:MPU524336 MZI524336:MZQ524336 NJE524336:NJM524336 NTA524336:NTI524336 OCW524336:ODE524336 OMS524336:ONA524336 OWO524336:OWW524336 PGK524336:PGS524336 PQG524336:PQO524336 QAC524336:QAK524336 QJY524336:QKG524336 QTU524336:QUC524336 RDQ524336:RDY524336 RNM524336:RNU524336 RXI524336:RXQ524336 SHE524336:SHM524336 SRA524336:SRI524336 TAW524336:TBE524336 TKS524336:TLA524336 TUO524336:TUW524336 UEK524336:UES524336 UOG524336:UOO524336 UYC524336:UYK524336 VHY524336:VIG524336 VRU524336:VSC524336 WBQ524336:WBY524336 WLM524336:WLU524336 WVI524336:WVQ524336 A589872:I589872 IW589872:JE589872 SS589872:TA589872 ACO589872:ACW589872 AMK589872:AMS589872 AWG589872:AWO589872 BGC589872:BGK589872 BPY589872:BQG589872 BZU589872:CAC589872 CJQ589872:CJY589872 CTM589872:CTU589872 DDI589872:DDQ589872 DNE589872:DNM589872 DXA589872:DXI589872 EGW589872:EHE589872 EQS589872:ERA589872 FAO589872:FAW589872 FKK589872:FKS589872 FUG589872:FUO589872 GEC589872:GEK589872 GNY589872:GOG589872 GXU589872:GYC589872 HHQ589872:HHY589872 HRM589872:HRU589872 IBI589872:IBQ589872 ILE589872:ILM589872 IVA589872:IVI589872 JEW589872:JFE589872 JOS589872:JPA589872 JYO589872:JYW589872 KIK589872:KIS589872 KSG589872:KSO589872 LCC589872:LCK589872 LLY589872:LMG589872 LVU589872:LWC589872 MFQ589872:MFY589872 MPM589872:MPU589872 MZI589872:MZQ589872 NJE589872:NJM589872 NTA589872:NTI589872 OCW589872:ODE589872 OMS589872:ONA589872 OWO589872:OWW589872 PGK589872:PGS589872 PQG589872:PQO589872 QAC589872:QAK589872 QJY589872:QKG589872 QTU589872:QUC589872 RDQ589872:RDY589872 RNM589872:RNU589872 RXI589872:RXQ589872 SHE589872:SHM589872 SRA589872:SRI589872 TAW589872:TBE589872 TKS589872:TLA589872 TUO589872:TUW589872 UEK589872:UES589872 UOG589872:UOO589872 UYC589872:UYK589872 VHY589872:VIG589872 VRU589872:VSC589872 WBQ589872:WBY589872 WLM589872:WLU589872 WVI589872:WVQ589872 A655408:I655408 IW655408:JE655408 SS655408:TA655408 ACO655408:ACW655408 AMK655408:AMS655408 AWG655408:AWO655408 BGC655408:BGK655408 BPY655408:BQG655408 BZU655408:CAC655408 CJQ655408:CJY655408 CTM655408:CTU655408 DDI655408:DDQ655408 DNE655408:DNM655408 DXA655408:DXI655408 EGW655408:EHE655408 EQS655408:ERA655408 FAO655408:FAW655408 FKK655408:FKS655408 FUG655408:FUO655408 GEC655408:GEK655408 GNY655408:GOG655408 GXU655408:GYC655408 HHQ655408:HHY655408 HRM655408:HRU655408 IBI655408:IBQ655408 ILE655408:ILM655408 IVA655408:IVI655408 JEW655408:JFE655408 JOS655408:JPA655408 JYO655408:JYW655408 KIK655408:KIS655408 KSG655408:KSO655408 LCC655408:LCK655408 LLY655408:LMG655408 LVU655408:LWC655408 MFQ655408:MFY655408 MPM655408:MPU655408 MZI655408:MZQ655408 NJE655408:NJM655408 NTA655408:NTI655408 OCW655408:ODE655408 OMS655408:ONA655408 OWO655408:OWW655408 PGK655408:PGS655408 PQG655408:PQO655408 QAC655408:QAK655408 QJY655408:QKG655408 QTU655408:QUC655408 RDQ655408:RDY655408 RNM655408:RNU655408 RXI655408:RXQ655408 SHE655408:SHM655408 SRA655408:SRI655408 TAW655408:TBE655408 TKS655408:TLA655408 TUO655408:TUW655408 UEK655408:UES655408 UOG655408:UOO655408 UYC655408:UYK655408 VHY655408:VIG655408 VRU655408:VSC655408 WBQ655408:WBY655408 WLM655408:WLU655408 WVI655408:WVQ655408 A720944:I720944 IW720944:JE720944 SS720944:TA720944 ACO720944:ACW720944 AMK720944:AMS720944 AWG720944:AWO720944 BGC720944:BGK720944 BPY720944:BQG720944 BZU720944:CAC720944 CJQ720944:CJY720944 CTM720944:CTU720944 DDI720944:DDQ720944 DNE720944:DNM720944 DXA720944:DXI720944 EGW720944:EHE720944 EQS720944:ERA720944 FAO720944:FAW720944 FKK720944:FKS720944 FUG720944:FUO720944 GEC720944:GEK720944 GNY720944:GOG720944 GXU720944:GYC720944 HHQ720944:HHY720944 HRM720944:HRU720944 IBI720944:IBQ720944 ILE720944:ILM720944 IVA720944:IVI720944 JEW720944:JFE720944 JOS720944:JPA720944 JYO720944:JYW720944 KIK720944:KIS720944 KSG720944:KSO720944 LCC720944:LCK720944 LLY720944:LMG720944 LVU720944:LWC720944 MFQ720944:MFY720944 MPM720944:MPU720944 MZI720944:MZQ720944 NJE720944:NJM720944 NTA720944:NTI720944 OCW720944:ODE720944 OMS720944:ONA720944 OWO720944:OWW720944 PGK720944:PGS720944 PQG720944:PQO720944 QAC720944:QAK720944 QJY720944:QKG720944 QTU720944:QUC720944 RDQ720944:RDY720944 RNM720944:RNU720944 RXI720944:RXQ720944 SHE720944:SHM720944 SRA720944:SRI720944 TAW720944:TBE720944 TKS720944:TLA720944 TUO720944:TUW720944 UEK720944:UES720944 UOG720944:UOO720944 UYC720944:UYK720944 VHY720944:VIG720944 VRU720944:VSC720944 WBQ720944:WBY720944 WLM720944:WLU720944 WVI720944:WVQ720944 A786480:I786480 IW786480:JE786480 SS786480:TA786480 ACO786480:ACW786480 AMK786480:AMS786480 AWG786480:AWO786480 BGC786480:BGK786480 BPY786480:BQG786480 BZU786480:CAC786480 CJQ786480:CJY786480 CTM786480:CTU786480 DDI786480:DDQ786480 DNE786480:DNM786480 DXA786480:DXI786480 EGW786480:EHE786480 EQS786480:ERA786480 FAO786480:FAW786480 FKK786480:FKS786480 FUG786480:FUO786480 GEC786480:GEK786480 GNY786480:GOG786480 GXU786480:GYC786480 HHQ786480:HHY786480 HRM786480:HRU786480 IBI786480:IBQ786480 ILE786480:ILM786480 IVA786480:IVI786480 JEW786480:JFE786480 JOS786480:JPA786480 JYO786480:JYW786480 KIK786480:KIS786480 KSG786480:KSO786480 LCC786480:LCK786480 LLY786480:LMG786480 LVU786480:LWC786480 MFQ786480:MFY786480 MPM786480:MPU786480 MZI786480:MZQ786480 NJE786480:NJM786480 NTA786480:NTI786480 OCW786480:ODE786480 OMS786480:ONA786480 OWO786480:OWW786480 PGK786480:PGS786480 PQG786480:PQO786480 QAC786480:QAK786480 QJY786480:QKG786480 QTU786480:QUC786480 RDQ786480:RDY786480 RNM786480:RNU786480 RXI786480:RXQ786480 SHE786480:SHM786480 SRA786480:SRI786480 TAW786480:TBE786480 TKS786480:TLA786480 TUO786480:TUW786480 UEK786480:UES786480 UOG786480:UOO786480 UYC786480:UYK786480 VHY786480:VIG786480 VRU786480:VSC786480 WBQ786480:WBY786480 WLM786480:WLU786480 WVI786480:WVQ786480 A852016:I852016 IW852016:JE852016 SS852016:TA852016 ACO852016:ACW852016 AMK852016:AMS852016 AWG852016:AWO852016 BGC852016:BGK852016 BPY852016:BQG852016 BZU852016:CAC852016 CJQ852016:CJY852016 CTM852016:CTU852016 DDI852016:DDQ852016 DNE852016:DNM852016 DXA852016:DXI852016 EGW852016:EHE852016 EQS852016:ERA852016 FAO852016:FAW852016 FKK852016:FKS852016 FUG852016:FUO852016 GEC852016:GEK852016 GNY852016:GOG852016 GXU852016:GYC852016 HHQ852016:HHY852016 HRM852016:HRU852016 IBI852016:IBQ852016 ILE852016:ILM852016 IVA852016:IVI852016 JEW852016:JFE852016 JOS852016:JPA852016 JYO852016:JYW852016 KIK852016:KIS852016 KSG852016:KSO852016 LCC852016:LCK852016 LLY852016:LMG852016 LVU852016:LWC852016 MFQ852016:MFY852016 MPM852016:MPU852016 MZI852016:MZQ852016 NJE852016:NJM852016 NTA852016:NTI852016 OCW852016:ODE852016 OMS852016:ONA852016 OWO852016:OWW852016 PGK852016:PGS852016 PQG852016:PQO852016 QAC852016:QAK852016 QJY852016:QKG852016 QTU852016:QUC852016 RDQ852016:RDY852016 RNM852016:RNU852016 RXI852016:RXQ852016 SHE852016:SHM852016 SRA852016:SRI852016 TAW852016:TBE852016 TKS852016:TLA852016 TUO852016:TUW852016 UEK852016:UES852016 UOG852016:UOO852016 UYC852016:UYK852016 VHY852016:VIG852016 VRU852016:VSC852016 WBQ852016:WBY852016 WLM852016:WLU852016 WVI852016:WVQ852016 A917552:I917552 IW917552:JE917552 SS917552:TA917552 ACO917552:ACW917552 AMK917552:AMS917552 AWG917552:AWO917552 BGC917552:BGK917552 BPY917552:BQG917552 BZU917552:CAC917552 CJQ917552:CJY917552 CTM917552:CTU917552 DDI917552:DDQ917552 DNE917552:DNM917552 DXA917552:DXI917552 EGW917552:EHE917552 EQS917552:ERA917552 FAO917552:FAW917552 FKK917552:FKS917552 FUG917552:FUO917552 GEC917552:GEK917552 GNY917552:GOG917552 GXU917552:GYC917552 HHQ917552:HHY917552 HRM917552:HRU917552 IBI917552:IBQ917552 ILE917552:ILM917552 IVA917552:IVI917552 JEW917552:JFE917552 JOS917552:JPA917552 JYO917552:JYW917552 KIK917552:KIS917552 KSG917552:KSO917552 LCC917552:LCK917552 LLY917552:LMG917552 LVU917552:LWC917552 MFQ917552:MFY917552 MPM917552:MPU917552 MZI917552:MZQ917552 NJE917552:NJM917552 NTA917552:NTI917552 OCW917552:ODE917552 OMS917552:ONA917552 OWO917552:OWW917552 PGK917552:PGS917552 PQG917552:PQO917552 QAC917552:QAK917552 QJY917552:QKG917552 QTU917552:QUC917552 RDQ917552:RDY917552 RNM917552:RNU917552 RXI917552:RXQ917552 SHE917552:SHM917552 SRA917552:SRI917552 TAW917552:TBE917552 TKS917552:TLA917552 TUO917552:TUW917552 UEK917552:UES917552 UOG917552:UOO917552 UYC917552:UYK917552 VHY917552:VIG917552 VRU917552:VSC917552 WBQ917552:WBY917552 WLM917552:WLU917552 WVI917552:WVQ917552 A983088:I983088 IW983088:JE983088 SS983088:TA983088 ACO983088:ACW983088 AMK983088:AMS983088 AWG983088:AWO983088 BGC983088:BGK983088 BPY983088:BQG983088 BZU983088:CAC983088 CJQ983088:CJY983088 CTM983088:CTU983088 DDI983088:DDQ983088 DNE983088:DNM983088 DXA983088:DXI983088 EGW983088:EHE983088 EQS983088:ERA983088 FAO983088:FAW983088 FKK983088:FKS983088 FUG983088:FUO983088 GEC983088:GEK983088 GNY983088:GOG983088 GXU983088:GYC983088 HHQ983088:HHY983088 HRM983088:HRU983088 IBI983088:IBQ983088 ILE983088:ILM983088 IVA983088:IVI983088 JEW983088:JFE983088 JOS983088:JPA983088 JYO983088:JYW983088 KIK983088:KIS983088 KSG983088:KSO983088 LCC983088:LCK983088 LLY983088:LMG983088 LVU983088:LWC983088 MFQ983088:MFY983088 MPM983088:MPU983088 MZI983088:MZQ983088 NJE983088:NJM983088 NTA983088:NTI983088 OCW983088:ODE983088 OMS983088:ONA983088 OWO983088:OWW983088 PGK983088:PGS983088 PQG983088:PQO983088 QAC983088:QAK983088 QJY983088:QKG983088 QTU983088:QUC983088 RDQ983088:RDY983088 RNM983088:RNU983088 RXI983088:RXQ983088 SHE983088:SHM983088 SRA983088:SRI983088 TAW983088:TBE983088 TKS983088:TLA983088 TUO983088:TUW983088 UEK983088:UES983088 UOG983088:UOO983088 UYC983088:UYK983088 VHY983088:VIG983088 VRU983088:VSC983088 WBQ983088:WBY983088 WLM983088:WLU983088">
      <formula1>$A$93:$A$119</formula1>
    </dataValidation>
    <dataValidation type="list" allowBlank="1" showInputMessage="1" showErrorMessage="1" sqref="WVI983141 WLM983141 WBQ983141 VRU983141 VHY983141 UYC983141 UOG983141 UEK983141 TUO983141 TKS983141 TAW983141 SRA983141 SHE983141 RXI983141 RNM983141 RDQ983141 QTU983141 QJY983141 QAC983141 PQG983141 PGK983141 OWO983141 OMS983141 OCW983141 NTA983141 NJE983141 MZI983141 MPM983141 MFQ983141 LVU983141 LLY983141 LCC983141 KSG983141 KIK983141 JYO983141 JOS983141 JEW983141 IVA983141 ILE983141 IBI983141 HRM983141 HHQ983141 GXU983141 GNY983141 GEC983141 FUG983141 FKK983141 FAO983141 EQS983141 EGW983141 DXA983141 DNE983141 DDI983141 CTM983141 CJQ983141 BZU983141 BPY983141 BGC983141 AWG983141 AMK983141 ACO983141 SS983141 IW983141 A983141 WVI917605 WLM917605 WBQ917605 VRU917605 VHY917605 UYC917605 UOG917605 UEK917605 TUO917605 TKS917605 TAW917605 SRA917605 SHE917605 RXI917605 RNM917605 RDQ917605 QTU917605 QJY917605 QAC917605 PQG917605 PGK917605 OWO917605 OMS917605 OCW917605 NTA917605 NJE917605 MZI917605 MPM917605 MFQ917605 LVU917605 LLY917605 LCC917605 KSG917605 KIK917605 JYO917605 JOS917605 JEW917605 IVA917605 ILE917605 IBI917605 HRM917605 HHQ917605 GXU917605 GNY917605 GEC917605 FUG917605 FKK917605 FAO917605 EQS917605 EGW917605 DXA917605 DNE917605 DDI917605 CTM917605 CJQ917605 BZU917605 BPY917605 BGC917605 AWG917605 AMK917605 ACO917605 SS917605 IW917605 A917605 WVI852069 WLM852069 WBQ852069 VRU852069 VHY852069 UYC852069 UOG852069 UEK852069 TUO852069 TKS852069 TAW852069 SRA852069 SHE852069 RXI852069 RNM852069 RDQ852069 QTU852069 QJY852069 QAC852069 PQG852069 PGK852069 OWO852069 OMS852069 OCW852069 NTA852069 NJE852069 MZI852069 MPM852069 MFQ852069 LVU852069 LLY852069 LCC852069 KSG852069 KIK852069 JYO852069 JOS852069 JEW852069 IVA852069 ILE852069 IBI852069 HRM852069 HHQ852069 GXU852069 GNY852069 GEC852069 FUG852069 FKK852069 FAO852069 EQS852069 EGW852069 DXA852069 DNE852069 DDI852069 CTM852069 CJQ852069 BZU852069 BPY852069 BGC852069 AWG852069 AMK852069 ACO852069 SS852069 IW852069 A852069 WVI786533 WLM786533 WBQ786533 VRU786533 VHY786533 UYC786533 UOG786533 UEK786533 TUO786533 TKS786533 TAW786533 SRA786533 SHE786533 RXI786533 RNM786533 RDQ786533 QTU786533 QJY786533 QAC786533 PQG786533 PGK786533 OWO786533 OMS786533 OCW786533 NTA786533 NJE786533 MZI786533 MPM786533 MFQ786533 LVU786533 LLY786533 LCC786533 KSG786533 KIK786533 JYO786533 JOS786533 JEW786533 IVA786533 ILE786533 IBI786533 HRM786533 HHQ786533 GXU786533 GNY786533 GEC786533 FUG786533 FKK786533 FAO786533 EQS786533 EGW786533 DXA786533 DNE786533 DDI786533 CTM786533 CJQ786533 BZU786533 BPY786533 BGC786533 AWG786533 AMK786533 ACO786533 SS786533 IW786533 A786533 WVI720997 WLM720997 WBQ720997 VRU720997 VHY720997 UYC720997 UOG720997 UEK720997 TUO720997 TKS720997 TAW720997 SRA720997 SHE720997 RXI720997 RNM720997 RDQ720997 QTU720997 QJY720997 QAC720997 PQG720997 PGK720997 OWO720997 OMS720997 OCW720997 NTA720997 NJE720997 MZI720997 MPM720997 MFQ720997 LVU720997 LLY720997 LCC720997 KSG720997 KIK720997 JYO720997 JOS720997 JEW720997 IVA720997 ILE720997 IBI720997 HRM720997 HHQ720997 GXU720997 GNY720997 GEC720997 FUG720997 FKK720997 FAO720997 EQS720997 EGW720997 DXA720997 DNE720997 DDI720997 CTM720997 CJQ720997 BZU720997 BPY720997 BGC720997 AWG720997 AMK720997 ACO720997 SS720997 IW720997 A720997 WVI655461 WLM655461 WBQ655461 VRU655461 VHY655461 UYC655461 UOG655461 UEK655461 TUO655461 TKS655461 TAW655461 SRA655461 SHE655461 RXI655461 RNM655461 RDQ655461 QTU655461 QJY655461 QAC655461 PQG655461 PGK655461 OWO655461 OMS655461 OCW655461 NTA655461 NJE655461 MZI655461 MPM655461 MFQ655461 LVU655461 LLY655461 LCC655461 KSG655461 KIK655461 JYO655461 JOS655461 JEW655461 IVA655461 ILE655461 IBI655461 HRM655461 HHQ655461 GXU655461 GNY655461 GEC655461 FUG655461 FKK655461 FAO655461 EQS655461 EGW655461 DXA655461 DNE655461 DDI655461 CTM655461 CJQ655461 BZU655461 BPY655461 BGC655461 AWG655461 AMK655461 ACO655461 SS655461 IW655461 A655461 WVI589925 WLM589925 WBQ589925 VRU589925 VHY589925 UYC589925 UOG589925 UEK589925 TUO589925 TKS589925 TAW589925 SRA589925 SHE589925 RXI589925 RNM589925 RDQ589925 QTU589925 QJY589925 QAC589925 PQG589925 PGK589925 OWO589925 OMS589925 OCW589925 NTA589925 NJE589925 MZI589925 MPM589925 MFQ589925 LVU589925 LLY589925 LCC589925 KSG589925 KIK589925 JYO589925 JOS589925 JEW589925 IVA589925 ILE589925 IBI589925 HRM589925 HHQ589925 GXU589925 GNY589925 GEC589925 FUG589925 FKK589925 FAO589925 EQS589925 EGW589925 DXA589925 DNE589925 DDI589925 CTM589925 CJQ589925 BZU589925 BPY589925 BGC589925 AWG589925 AMK589925 ACO589925 SS589925 IW589925 A589925 WVI524389 WLM524389 WBQ524389 VRU524389 VHY524389 UYC524389 UOG524389 UEK524389 TUO524389 TKS524389 TAW524389 SRA524389 SHE524389 RXI524389 RNM524389 RDQ524389 QTU524389 QJY524389 QAC524389 PQG524389 PGK524389 OWO524389 OMS524389 OCW524389 NTA524389 NJE524389 MZI524389 MPM524389 MFQ524389 LVU524389 LLY524389 LCC524389 KSG524389 KIK524389 JYO524389 JOS524389 JEW524389 IVA524389 ILE524389 IBI524389 HRM524389 HHQ524389 GXU524389 GNY524389 GEC524389 FUG524389 FKK524389 FAO524389 EQS524389 EGW524389 DXA524389 DNE524389 DDI524389 CTM524389 CJQ524389 BZU524389 BPY524389 BGC524389 AWG524389 AMK524389 ACO524389 SS524389 IW524389 A524389 WVI458853 WLM458853 WBQ458853 VRU458853 VHY458853 UYC458853 UOG458853 UEK458853 TUO458853 TKS458853 TAW458853 SRA458853 SHE458853 RXI458853 RNM458853 RDQ458853 QTU458853 QJY458853 QAC458853 PQG458853 PGK458853 OWO458853 OMS458853 OCW458853 NTA458853 NJE458853 MZI458853 MPM458853 MFQ458853 LVU458853 LLY458853 LCC458853 KSG458853 KIK458853 JYO458853 JOS458853 JEW458853 IVA458853 ILE458853 IBI458853 HRM458853 HHQ458853 GXU458853 GNY458853 GEC458853 FUG458853 FKK458853 FAO458853 EQS458853 EGW458853 DXA458853 DNE458853 DDI458853 CTM458853 CJQ458853 BZU458853 BPY458853 BGC458853 AWG458853 AMK458853 ACO458853 SS458853 IW458853 A458853 WVI393317 WLM393317 WBQ393317 VRU393317 VHY393317 UYC393317 UOG393317 UEK393317 TUO393317 TKS393317 TAW393317 SRA393317 SHE393317 RXI393317 RNM393317 RDQ393317 QTU393317 QJY393317 QAC393317 PQG393317 PGK393317 OWO393317 OMS393317 OCW393317 NTA393317 NJE393317 MZI393317 MPM393317 MFQ393317 LVU393317 LLY393317 LCC393317 KSG393317 KIK393317 JYO393317 JOS393317 JEW393317 IVA393317 ILE393317 IBI393317 HRM393317 HHQ393317 GXU393317 GNY393317 GEC393317 FUG393317 FKK393317 FAO393317 EQS393317 EGW393317 DXA393317 DNE393317 DDI393317 CTM393317 CJQ393317 BZU393317 BPY393317 BGC393317 AWG393317 AMK393317 ACO393317 SS393317 IW393317 A393317 WVI327781 WLM327781 WBQ327781 VRU327781 VHY327781 UYC327781 UOG327781 UEK327781 TUO327781 TKS327781 TAW327781 SRA327781 SHE327781 RXI327781 RNM327781 RDQ327781 QTU327781 QJY327781 QAC327781 PQG327781 PGK327781 OWO327781 OMS327781 OCW327781 NTA327781 NJE327781 MZI327781 MPM327781 MFQ327781 LVU327781 LLY327781 LCC327781 KSG327781 KIK327781 JYO327781 JOS327781 JEW327781 IVA327781 ILE327781 IBI327781 HRM327781 HHQ327781 GXU327781 GNY327781 GEC327781 FUG327781 FKK327781 FAO327781 EQS327781 EGW327781 DXA327781 DNE327781 DDI327781 CTM327781 CJQ327781 BZU327781 BPY327781 BGC327781 AWG327781 AMK327781 ACO327781 SS327781 IW327781 A327781 WVI262245 WLM262245 WBQ262245 VRU262245 VHY262245 UYC262245 UOG262245 UEK262245 TUO262245 TKS262245 TAW262245 SRA262245 SHE262245 RXI262245 RNM262245 RDQ262245 QTU262245 QJY262245 QAC262245 PQG262245 PGK262245 OWO262245 OMS262245 OCW262245 NTA262245 NJE262245 MZI262245 MPM262245 MFQ262245 LVU262245 LLY262245 LCC262245 KSG262245 KIK262245 JYO262245 JOS262245 JEW262245 IVA262245 ILE262245 IBI262245 HRM262245 HHQ262245 GXU262245 GNY262245 GEC262245 FUG262245 FKK262245 FAO262245 EQS262245 EGW262245 DXA262245 DNE262245 DDI262245 CTM262245 CJQ262245 BZU262245 BPY262245 BGC262245 AWG262245 AMK262245 ACO262245 SS262245 IW262245 A262245 WVI196709 WLM196709 WBQ196709 VRU196709 VHY196709 UYC196709 UOG196709 UEK196709 TUO196709 TKS196709 TAW196709 SRA196709 SHE196709 RXI196709 RNM196709 RDQ196709 QTU196709 QJY196709 QAC196709 PQG196709 PGK196709 OWO196709 OMS196709 OCW196709 NTA196709 NJE196709 MZI196709 MPM196709 MFQ196709 LVU196709 LLY196709 LCC196709 KSG196709 KIK196709 JYO196709 JOS196709 JEW196709 IVA196709 ILE196709 IBI196709 HRM196709 HHQ196709 GXU196709 GNY196709 GEC196709 FUG196709 FKK196709 FAO196709 EQS196709 EGW196709 DXA196709 DNE196709 DDI196709 CTM196709 CJQ196709 BZU196709 BPY196709 BGC196709 AWG196709 AMK196709 ACO196709 SS196709 IW196709 A196709 WVI131173 WLM131173 WBQ131173 VRU131173 VHY131173 UYC131173 UOG131173 UEK131173 TUO131173 TKS131173 TAW131173 SRA131173 SHE131173 RXI131173 RNM131173 RDQ131173 QTU131173 QJY131173 QAC131173 PQG131173 PGK131173 OWO131173 OMS131173 OCW131173 NTA131173 NJE131173 MZI131173 MPM131173 MFQ131173 LVU131173 LLY131173 LCC131173 KSG131173 KIK131173 JYO131173 JOS131173 JEW131173 IVA131173 ILE131173 IBI131173 HRM131173 HHQ131173 GXU131173 GNY131173 GEC131173 FUG131173 FKK131173 FAO131173 EQS131173 EGW131173 DXA131173 DNE131173 DDI131173 CTM131173 CJQ131173 BZU131173 BPY131173 BGC131173 AWG131173 AMK131173 ACO131173 SS131173 IW131173 A131173 WVI65637 WLM65637 WBQ65637 VRU65637 VHY65637 UYC65637 UOG65637 UEK65637 TUO65637 TKS65637 TAW65637 SRA65637 SHE65637 RXI65637 RNM65637 RDQ65637 QTU65637 QJY65637 QAC65637 PQG65637 PGK65637 OWO65637 OMS65637 OCW65637 NTA65637 NJE65637 MZI65637 MPM65637 MFQ65637 LVU65637 LLY65637 LCC65637 KSG65637 KIK65637 JYO65637 JOS65637 JEW65637 IVA65637 ILE65637 IBI65637 HRM65637 HHQ65637 GXU65637 GNY65637 GEC65637 FUG65637 FKK65637 FAO65637 EQS65637 EGW65637 DXA65637 DNE65637 DDI65637 CTM65637 CJQ65637 BZU65637 BPY65637 BGC65637 AWG65637 AMK65637 ACO65637 SS65637 IW65637 A65637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86">
      <formula1>$Z$9:$Z$43</formula1>
    </dataValidation>
    <dataValidation type="list" allowBlank="1" showInputMessage="1" showErrorMessage="1" sqref="WVL983077:WVQ983077 WLP983077:WLU983077 WBT983077:WBY983077 VRX983077:VSC983077 VIB983077:VIG983077 UYF983077:UYK983077 UOJ983077:UOO983077 UEN983077:UES983077 TUR983077:TUW983077 TKV983077:TLA983077 TAZ983077:TBE983077 SRD983077:SRI983077 SHH983077:SHM983077 RXL983077:RXQ983077 RNP983077:RNU983077 RDT983077:RDY983077 QTX983077:QUC983077 QKB983077:QKG983077 QAF983077:QAK983077 PQJ983077:PQO983077 PGN983077:PGS983077 OWR983077:OWW983077 OMV983077:ONA983077 OCZ983077:ODE983077 NTD983077:NTI983077 NJH983077:NJM983077 MZL983077:MZQ983077 MPP983077:MPU983077 MFT983077:MFY983077 LVX983077:LWC983077 LMB983077:LMG983077 LCF983077:LCK983077 KSJ983077:KSO983077 KIN983077:KIS983077 JYR983077:JYW983077 JOV983077:JPA983077 JEZ983077:JFE983077 IVD983077:IVI983077 ILH983077:ILM983077 IBL983077:IBQ983077 HRP983077:HRU983077 HHT983077:HHY983077 GXX983077:GYC983077 GOB983077:GOG983077 GEF983077:GEK983077 FUJ983077:FUO983077 FKN983077:FKS983077 FAR983077:FAW983077 EQV983077:ERA983077 EGZ983077:EHE983077 DXD983077:DXI983077 DNH983077:DNM983077 DDL983077:DDQ983077 CTP983077:CTU983077 CJT983077:CJY983077 BZX983077:CAC983077 BQB983077:BQG983077 BGF983077:BGK983077 AWJ983077:AWO983077 AMN983077:AMS983077 ACR983077:ACW983077 SV983077:TA983077 IZ983077:JE983077 D983077:I983077 WVL917541:WVQ917541 WLP917541:WLU917541 WBT917541:WBY917541 VRX917541:VSC917541 VIB917541:VIG917541 UYF917541:UYK917541 UOJ917541:UOO917541 UEN917541:UES917541 TUR917541:TUW917541 TKV917541:TLA917541 TAZ917541:TBE917541 SRD917541:SRI917541 SHH917541:SHM917541 RXL917541:RXQ917541 RNP917541:RNU917541 RDT917541:RDY917541 QTX917541:QUC917541 QKB917541:QKG917541 QAF917541:QAK917541 PQJ917541:PQO917541 PGN917541:PGS917541 OWR917541:OWW917541 OMV917541:ONA917541 OCZ917541:ODE917541 NTD917541:NTI917541 NJH917541:NJM917541 MZL917541:MZQ917541 MPP917541:MPU917541 MFT917541:MFY917541 LVX917541:LWC917541 LMB917541:LMG917541 LCF917541:LCK917541 KSJ917541:KSO917541 KIN917541:KIS917541 JYR917541:JYW917541 JOV917541:JPA917541 JEZ917541:JFE917541 IVD917541:IVI917541 ILH917541:ILM917541 IBL917541:IBQ917541 HRP917541:HRU917541 HHT917541:HHY917541 GXX917541:GYC917541 GOB917541:GOG917541 GEF917541:GEK917541 FUJ917541:FUO917541 FKN917541:FKS917541 FAR917541:FAW917541 EQV917541:ERA917541 EGZ917541:EHE917541 DXD917541:DXI917541 DNH917541:DNM917541 DDL917541:DDQ917541 CTP917541:CTU917541 CJT917541:CJY917541 BZX917541:CAC917541 BQB917541:BQG917541 BGF917541:BGK917541 AWJ917541:AWO917541 AMN917541:AMS917541 ACR917541:ACW917541 SV917541:TA917541 IZ917541:JE917541 D917541:I917541 WVL852005:WVQ852005 WLP852005:WLU852005 WBT852005:WBY852005 VRX852005:VSC852005 VIB852005:VIG852005 UYF852005:UYK852005 UOJ852005:UOO852005 UEN852005:UES852005 TUR852005:TUW852005 TKV852005:TLA852005 TAZ852005:TBE852005 SRD852005:SRI852005 SHH852005:SHM852005 RXL852005:RXQ852005 RNP852005:RNU852005 RDT852005:RDY852005 QTX852005:QUC852005 QKB852005:QKG852005 QAF852005:QAK852005 PQJ852005:PQO852005 PGN852005:PGS852005 OWR852005:OWW852005 OMV852005:ONA852005 OCZ852005:ODE852005 NTD852005:NTI852005 NJH852005:NJM852005 MZL852005:MZQ852005 MPP852005:MPU852005 MFT852005:MFY852005 LVX852005:LWC852005 LMB852005:LMG852005 LCF852005:LCK852005 KSJ852005:KSO852005 KIN852005:KIS852005 JYR852005:JYW852005 JOV852005:JPA852005 JEZ852005:JFE852005 IVD852005:IVI852005 ILH852005:ILM852005 IBL852005:IBQ852005 HRP852005:HRU852005 HHT852005:HHY852005 GXX852005:GYC852005 GOB852005:GOG852005 GEF852005:GEK852005 FUJ852005:FUO852005 FKN852005:FKS852005 FAR852005:FAW852005 EQV852005:ERA852005 EGZ852005:EHE852005 DXD852005:DXI852005 DNH852005:DNM852005 DDL852005:DDQ852005 CTP852005:CTU852005 CJT852005:CJY852005 BZX852005:CAC852005 BQB852005:BQG852005 BGF852005:BGK852005 AWJ852005:AWO852005 AMN852005:AMS852005 ACR852005:ACW852005 SV852005:TA852005 IZ852005:JE852005 D852005:I852005 WVL786469:WVQ786469 WLP786469:WLU786469 WBT786469:WBY786469 VRX786469:VSC786469 VIB786469:VIG786469 UYF786469:UYK786469 UOJ786469:UOO786469 UEN786469:UES786469 TUR786469:TUW786469 TKV786469:TLA786469 TAZ786469:TBE786469 SRD786469:SRI786469 SHH786469:SHM786469 RXL786469:RXQ786469 RNP786469:RNU786469 RDT786469:RDY786469 QTX786469:QUC786469 QKB786469:QKG786469 QAF786469:QAK786469 PQJ786469:PQO786469 PGN786469:PGS786469 OWR786469:OWW786469 OMV786469:ONA786469 OCZ786469:ODE786469 NTD786469:NTI786469 NJH786469:NJM786469 MZL786469:MZQ786469 MPP786469:MPU786469 MFT786469:MFY786469 LVX786469:LWC786469 LMB786469:LMG786469 LCF786469:LCK786469 KSJ786469:KSO786469 KIN786469:KIS786469 JYR786469:JYW786469 JOV786469:JPA786469 JEZ786469:JFE786469 IVD786469:IVI786469 ILH786469:ILM786469 IBL786469:IBQ786469 HRP786469:HRU786469 HHT786469:HHY786469 GXX786469:GYC786469 GOB786469:GOG786469 GEF786469:GEK786469 FUJ786469:FUO786469 FKN786469:FKS786469 FAR786469:FAW786469 EQV786469:ERA786469 EGZ786469:EHE786469 DXD786469:DXI786469 DNH786469:DNM786469 DDL786469:DDQ786469 CTP786469:CTU786469 CJT786469:CJY786469 BZX786469:CAC786469 BQB786469:BQG786469 BGF786469:BGK786469 AWJ786469:AWO786469 AMN786469:AMS786469 ACR786469:ACW786469 SV786469:TA786469 IZ786469:JE786469 D786469:I786469 WVL720933:WVQ720933 WLP720933:WLU720933 WBT720933:WBY720933 VRX720933:VSC720933 VIB720933:VIG720933 UYF720933:UYK720933 UOJ720933:UOO720933 UEN720933:UES720933 TUR720933:TUW720933 TKV720933:TLA720933 TAZ720933:TBE720933 SRD720933:SRI720933 SHH720933:SHM720933 RXL720933:RXQ720933 RNP720933:RNU720933 RDT720933:RDY720933 QTX720933:QUC720933 QKB720933:QKG720933 QAF720933:QAK720933 PQJ720933:PQO720933 PGN720933:PGS720933 OWR720933:OWW720933 OMV720933:ONA720933 OCZ720933:ODE720933 NTD720933:NTI720933 NJH720933:NJM720933 MZL720933:MZQ720933 MPP720933:MPU720933 MFT720933:MFY720933 LVX720933:LWC720933 LMB720933:LMG720933 LCF720933:LCK720933 KSJ720933:KSO720933 KIN720933:KIS720933 JYR720933:JYW720933 JOV720933:JPA720933 JEZ720933:JFE720933 IVD720933:IVI720933 ILH720933:ILM720933 IBL720933:IBQ720933 HRP720933:HRU720933 HHT720933:HHY720933 GXX720933:GYC720933 GOB720933:GOG720933 GEF720933:GEK720933 FUJ720933:FUO720933 FKN720933:FKS720933 FAR720933:FAW720933 EQV720933:ERA720933 EGZ720933:EHE720933 DXD720933:DXI720933 DNH720933:DNM720933 DDL720933:DDQ720933 CTP720933:CTU720933 CJT720933:CJY720933 BZX720933:CAC720933 BQB720933:BQG720933 BGF720933:BGK720933 AWJ720933:AWO720933 AMN720933:AMS720933 ACR720933:ACW720933 SV720933:TA720933 IZ720933:JE720933 D720933:I720933 WVL655397:WVQ655397 WLP655397:WLU655397 WBT655397:WBY655397 VRX655397:VSC655397 VIB655397:VIG655397 UYF655397:UYK655397 UOJ655397:UOO655397 UEN655397:UES655397 TUR655397:TUW655397 TKV655397:TLA655397 TAZ655397:TBE655397 SRD655397:SRI655397 SHH655397:SHM655397 RXL655397:RXQ655397 RNP655397:RNU655397 RDT655397:RDY655397 QTX655397:QUC655397 QKB655397:QKG655397 QAF655397:QAK655397 PQJ655397:PQO655397 PGN655397:PGS655397 OWR655397:OWW655397 OMV655397:ONA655397 OCZ655397:ODE655397 NTD655397:NTI655397 NJH655397:NJM655397 MZL655397:MZQ655397 MPP655397:MPU655397 MFT655397:MFY655397 LVX655397:LWC655397 LMB655397:LMG655397 LCF655397:LCK655397 KSJ655397:KSO655397 KIN655397:KIS655397 JYR655397:JYW655397 JOV655397:JPA655397 JEZ655397:JFE655397 IVD655397:IVI655397 ILH655397:ILM655397 IBL655397:IBQ655397 HRP655397:HRU655397 HHT655397:HHY655397 GXX655397:GYC655397 GOB655397:GOG655397 GEF655397:GEK655397 FUJ655397:FUO655397 FKN655397:FKS655397 FAR655397:FAW655397 EQV655397:ERA655397 EGZ655397:EHE655397 DXD655397:DXI655397 DNH655397:DNM655397 DDL655397:DDQ655397 CTP655397:CTU655397 CJT655397:CJY655397 BZX655397:CAC655397 BQB655397:BQG655397 BGF655397:BGK655397 AWJ655397:AWO655397 AMN655397:AMS655397 ACR655397:ACW655397 SV655397:TA655397 IZ655397:JE655397 D655397:I655397 WVL589861:WVQ589861 WLP589861:WLU589861 WBT589861:WBY589861 VRX589861:VSC589861 VIB589861:VIG589861 UYF589861:UYK589861 UOJ589861:UOO589861 UEN589861:UES589861 TUR589861:TUW589861 TKV589861:TLA589861 TAZ589861:TBE589861 SRD589861:SRI589861 SHH589861:SHM589861 RXL589861:RXQ589861 RNP589861:RNU589861 RDT589861:RDY589861 QTX589861:QUC589861 QKB589861:QKG589861 QAF589861:QAK589861 PQJ589861:PQO589861 PGN589861:PGS589861 OWR589861:OWW589861 OMV589861:ONA589861 OCZ589861:ODE589861 NTD589861:NTI589861 NJH589861:NJM589861 MZL589861:MZQ589861 MPP589861:MPU589861 MFT589861:MFY589861 LVX589861:LWC589861 LMB589861:LMG589861 LCF589861:LCK589861 KSJ589861:KSO589861 KIN589861:KIS589861 JYR589861:JYW589861 JOV589861:JPA589861 JEZ589861:JFE589861 IVD589861:IVI589861 ILH589861:ILM589861 IBL589861:IBQ589861 HRP589861:HRU589861 HHT589861:HHY589861 GXX589861:GYC589861 GOB589861:GOG589861 GEF589861:GEK589861 FUJ589861:FUO589861 FKN589861:FKS589861 FAR589861:FAW589861 EQV589861:ERA589861 EGZ589861:EHE589861 DXD589861:DXI589861 DNH589861:DNM589861 DDL589861:DDQ589861 CTP589861:CTU589861 CJT589861:CJY589861 BZX589861:CAC589861 BQB589861:BQG589861 BGF589861:BGK589861 AWJ589861:AWO589861 AMN589861:AMS589861 ACR589861:ACW589861 SV589861:TA589861 IZ589861:JE589861 D589861:I589861 WVL524325:WVQ524325 WLP524325:WLU524325 WBT524325:WBY524325 VRX524325:VSC524325 VIB524325:VIG524325 UYF524325:UYK524325 UOJ524325:UOO524325 UEN524325:UES524325 TUR524325:TUW524325 TKV524325:TLA524325 TAZ524325:TBE524325 SRD524325:SRI524325 SHH524325:SHM524325 RXL524325:RXQ524325 RNP524325:RNU524325 RDT524325:RDY524325 QTX524325:QUC524325 QKB524325:QKG524325 QAF524325:QAK524325 PQJ524325:PQO524325 PGN524325:PGS524325 OWR524325:OWW524325 OMV524325:ONA524325 OCZ524325:ODE524325 NTD524325:NTI524325 NJH524325:NJM524325 MZL524325:MZQ524325 MPP524325:MPU524325 MFT524325:MFY524325 LVX524325:LWC524325 LMB524325:LMG524325 LCF524325:LCK524325 KSJ524325:KSO524325 KIN524325:KIS524325 JYR524325:JYW524325 JOV524325:JPA524325 JEZ524325:JFE524325 IVD524325:IVI524325 ILH524325:ILM524325 IBL524325:IBQ524325 HRP524325:HRU524325 HHT524325:HHY524325 GXX524325:GYC524325 GOB524325:GOG524325 GEF524325:GEK524325 FUJ524325:FUO524325 FKN524325:FKS524325 FAR524325:FAW524325 EQV524325:ERA524325 EGZ524325:EHE524325 DXD524325:DXI524325 DNH524325:DNM524325 DDL524325:DDQ524325 CTP524325:CTU524325 CJT524325:CJY524325 BZX524325:CAC524325 BQB524325:BQG524325 BGF524325:BGK524325 AWJ524325:AWO524325 AMN524325:AMS524325 ACR524325:ACW524325 SV524325:TA524325 IZ524325:JE524325 D524325:I524325 WVL458789:WVQ458789 WLP458789:WLU458789 WBT458789:WBY458789 VRX458789:VSC458789 VIB458789:VIG458789 UYF458789:UYK458789 UOJ458789:UOO458789 UEN458789:UES458789 TUR458789:TUW458789 TKV458789:TLA458789 TAZ458789:TBE458789 SRD458789:SRI458789 SHH458789:SHM458789 RXL458789:RXQ458789 RNP458789:RNU458789 RDT458789:RDY458789 QTX458789:QUC458789 QKB458789:QKG458789 QAF458789:QAK458789 PQJ458789:PQO458789 PGN458789:PGS458789 OWR458789:OWW458789 OMV458789:ONA458789 OCZ458789:ODE458789 NTD458789:NTI458789 NJH458789:NJM458789 MZL458789:MZQ458789 MPP458789:MPU458789 MFT458789:MFY458789 LVX458789:LWC458789 LMB458789:LMG458789 LCF458789:LCK458789 KSJ458789:KSO458789 KIN458789:KIS458789 JYR458789:JYW458789 JOV458789:JPA458789 JEZ458789:JFE458789 IVD458789:IVI458789 ILH458789:ILM458789 IBL458789:IBQ458789 HRP458789:HRU458789 HHT458789:HHY458789 GXX458789:GYC458789 GOB458789:GOG458789 GEF458789:GEK458789 FUJ458789:FUO458789 FKN458789:FKS458789 FAR458789:FAW458789 EQV458789:ERA458789 EGZ458789:EHE458789 DXD458789:DXI458789 DNH458789:DNM458789 DDL458789:DDQ458789 CTP458789:CTU458789 CJT458789:CJY458789 BZX458789:CAC458789 BQB458789:BQG458789 BGF458789:BGK458789 AWJ458789:AWO458789 AMN458789:AMS458789 ACR458789:ACW458789 SV458789:TA458789 IZ458789:JE458789 D458789:I458789 WVL393253:WVQ393253 WLP393253:WLU393253 WBT393253:WBY393253 VRX393253:VSC393253 VIB393253:VIG393253 UYF393253:UYK393253 UOJ393253:UOO393253 UEN393253:UES393253 TUR393253:TUW393253 TKV393253:TLA393253 TAZ393253:TBE393253 SRD393253:SRI393253 SHH393253:SHM393253 RXL393253:RXQ393253 RNP393253:RNU393253 RDT393253:RDY393253 QTX393253:QUC393253 QKB393253:QKG393253 QAF393253:QAK393253 PQJ393253:PQO393253 PGN393253:PGS393253 OWR393253:OWW393253 OMV393253:ONA393253 OCZ393253:ODE393253 NTD393253:NTI393253 NJH393253:NJM393253 MZL393253:MZQ393253 MPP393253:MPU393253 MFT393253:MFY393253 LVX393253:LWC393253 LMB393253:LMG393253 LCF393253:LCK393253 KSJ393253:KSO393253 KIN393253:KIS393253 JYR393253:JYW393253 JOV393253:JPA393253 JEZ393253:JFE393253 IVD393253:IVI393253 ILH393253:ILM393253 IBL393253:IBQ393253 HRP393253:HRU393253 HHT393253:HHY393253 GXX393253:GYC393253 GOB393253:GOG393253 GEF393253:GEK393253 FUJ393253:FUO393253 FKN393253:FKS393253 FAR393253:FAW393253 EQV393253:ERA393253 EGZ393253:EHE393253 DXD393253:DXI393253 DNH393253:DNM393253 DDL393253:DDQ393253 CTP393253:CTU393253 CJT393253:CJY393253 BZX393253:CAC393253 BQB393253:BQG393253 BGF393253:BGK393253 AWJ393253:AWO393253 AMN393253:AMS393253 ACR393253:ACW393253 SV393253:TA393253 IZ393253:JE393253 D393253:I393253 WVL327717:WVQ327717 WLP327717:WLU327717 WBT327717:WBY327717 VRX327717:VSC327717 VIB327717:VIG327717 UYF327717:UYK327717 UOJ327717:UOO327717 UEN327717:UES327717 TUR327717:TUW327717 TKV327717:TLA327717 TAZ327717:TBE327717 SRD327717:SRI327717 SHH327717:SHM327717 RXL327717:RXQ327717 RNP327717:RNU327717 RDT327717:RDY327717 QTX327717:QUC327717 QKB327717:QKG327717 QAF327717:QAK327717 PQJ327717:PQO327717 PGN327717:PGS327717 OWR327717:OWW327717 OMV327717:ONA327717 OCZ327717:ODE327717 NTD327717:NTI327717 NJH327717:NJM327717 MZL327717:MZQ327717 MPP327717:MPU327717 MFT327717:MFY327717 LVX327717:LWC327717 LMB327717:LMG327717 LCF327717:LCK327717 KSJ327717:KSO327717 KIN327717:KIS327717 JYR327717:JYW327717 JOV327717:JPA327717 JEZ327717:JFE327717 IVD327717:IVI327717 ILH327717:ILM327717 IBL327717:IBQ327717 HRP327717:HRU327717 HHT327717:HHY327717 GXX327717:GYC327717 GOB327717:GOG327717 GEF327717:GEK327717 FUJ327717:FUO327717 FKN327717:FKS327717 FAR327717:FAW327717 EQV327717:ERA327717 EGZ327717:EHE327717 DXD327717:DXI327717 DNH327717:DNM327717 DDL327717:DDQ327717 CTP327717:CTU327717 CJT327717:CJY327717 BZX327717:CAC327717 BQB327717:BQG327717 BGF327717:BGK327717 AWJ327717:AWO327717 AMN327717:AMS327717 ACR327717:ACW327717 SV327717:TA327717 IZ327717:JE327717 D327717:I327717 WVL262181:WVQ262181 WLP262181:WLU262181 WBT262181:WBY262181 VRX262181:VSC262181 VIB262181:VIG262181 UYF262181:UYK262181 UOJ262181:UOO262181 UEN262181:UES262181 TUR262181:TUW262181 TKV262181:TLA262181 TAZ262181:TBE262181 SRD262181:SRI262181 SHH262181:SHM262181 RXL262181:RXQ262181 RNP262181:RNU262181 RDT262181:RDY262181 QTX262181:QUC262181 QKB262181:QKG262181 QAF262181:QAK262181 PQJ262181:PQO262181 PGN262181:PGS262181 OWR262181:OWW262181 OMV262181:ONA262181 OCZ262181:ODE262181 NTD262181:NTI262181 NJH262181:NJM262181 MZL262181:MZQ262181 MPP262181:MPU262181 MFT262181:MFY262181 LVX262181:LWC262181 LMB262181:LMG262181 LCF262181:LCK262181 KSJ262181:KSO262181 KIN262181:KIS262181 JYR262181:JYW262181 JOV262181:JPA262181 JEZ262181:JFE262181 IVD262181:IVI262181 ILH262181:ILM262181 IBL262181:IBQ262181 HRP262181:HRU262181 HHT262181:HHY262181 GXX262181:GYC262181 GOB262181:GOG262181 GEF262181:GEK262181 FUJ262181:FUO262181 FKN262181:FKS262181 FAR262181:FAW262181 EQV262181:ERA262181 EGZ262181:EHE262181 DXD262181:DXI262181 DNH262181:DNM262181 DDL262181:DDQ262181 CTP262181:CTU262181 CJT262181:CJY262181 BZX262181:CAC262181 BQB262181:BQG262181 BGF262181:BGK262181 AWJ262181:AWO262181 AMN262181:AMS262181 ACR262181:ACW262181 SV262181:TA262181 IZ262181:JE262181 D262181:I262181 WVL196645:WVQ196645 WLP196645:WLU196645 WBT196645:WBY196645 VRX196645:VSC196645 VIB196645:VIG196645 UYF196645:UYK196645 UOJ196645:UOO196645 UEN196645:UES196645 TUR196645:TUW196645 TKV196645:TLA196645 TAZ196645:TBE196645 SRD196645:SRI196645 SHH196645:SHM196645 RXL196645:RXQ196645 RNP196645:RNU196645 RDT196645:RDY196645 QTX196645:QUC196645 QKB196645:QKG196645 QAF196645:QAK196645 PQJ196645:PQO196645 PGN196645:PGS196645 OWR196645:OWW196645 OMV196645:ONA196645 OCZ196645:ODE196645 NTD196645:NTI196645 NJH196645:NJM196645 MZL196645:MZQ196645 MPP196645:MPU196645 MFT196645:MFY196645 LVX196645:LWC196645 LMB196645:LMG196645 LCF196645:LCK196645 KSJ196645:KSO196645 KIN196645:KIS196645 JYR196645:JYW196645 JOV196645:JPA196645 JEZ196645:JFE196645 IVD196645:IVI196645 ILH196645:ILM196645 IBL196645:IBQ196645 HRP196645:HRU196645 HHT196645:HHY196645 GXX196645:GYC196645 GOB196645:GOG196645 GEF196645:GEK196645 FUJ196645:FUO196645 FKN196645:FKS196645 FAR196645:FAW196645 EQV196645:ERA196645 EGZ196645:EHE196645 DXD196645:DXI196645 DNH196645:DNM196645 DDL196645:DDQ196645 CTP196645:CTU196645 CJT196645:CJY196645 BZX196645:CAC196645 BQB196645:BQG196645 BGF196645:BGK196645 AWJ196645:AWO196645 AMN196645:AMS196645 ACR196645:ACW196645 SV196645:TA196645 IZ196645:JE196645 D196645:I196645 WVL131109:WVQ131109 WLP131109:WLU131109 WBT131109:WBY131109 VRX131109:VSC131109 VIB131109:VIG131109 UYF131109:UYK131109 UOJ131109:UOO131109 UEN131109:UES131109 TUR131109:TUW131109 TKV131109:TLA131109 TAZ131109:TBE131109 SRD131109:SRI131109 SHH131109:SHM131109 RXL131109:RXQ131109 RNP131109:RNU131109 RDT131109:RDY131109 QTX131109:QUC131109 QKB131109:QKG131109 QAF131109:QAK131109 PQJ131109:PQO131109 PGN131109:PGS131109 OWR131109:OWW131109 OMV131109:ONA131109 OCZ131109:ODE131109 NTD131109:NTI131109 NJH131109:NJM131109 MZL131109:MZQ131109 MPP131109:MPU131109 MFT131109:MFY131109 LVX131109:LWC131109 LMB131109:LMG131109 LCF131109:LCK131109 KSJ131109:KSO131109 KIN131109:KIS131109 JYR131109:JYW131109 JOV131109:JPA131109 JEZ131109:JFE131109 IVD131109:IVI131109 ILH131109:ILM131109 IBL131109:IBQ131109 HRP131109:HRU131109 HHT131109:HHY131109 GXX131109:GYC131109 GOB131109:GOG131109 GEF131109:GEK131109 FUJ131109:FUO131109 FKN131109:FKS131109 FAR131109:FAW131109 EQV131109:ERA131109 EGZ131109:EHE131109 DXD131109:DXI131109 DNH131109:DNM131109 DDL131109:DDQ131109 CTP131109:CTU131109 CJT131109:CJY131109 BZX131109:CAC131109 BQB131109:BQG131109 BGF131109:BGK131109 AWJ131109:AWO131109 AMN131109:AMS131109 ACR131109:ACW131109 SV131109:TA131109 IZ131109:JE131109 D131109:I131109 WVL65573:WVQ65573 WLP65573:WLU65573 WBT65573:WBY65573 VRX65573:VSC65573 VIB65573:VIG65573 UYF65573:UYK65573 UOJ65573:UOO65573 UEN65573:UES65573 TUR65573:TUW65573 TKV65573:TLA65573 TAZ65573:TBE65573 SRD65573:SRI65573 SHH65573:SHM65573 RXL65573:RXQ65573 RNP65573:RNU65573 RDT65573:RDY65573 QTX65573:QUC65573 QKB65573:QKG65573 QAF65573:QAK65573 PQJ65573:PQO65573 PGN65573:PGS65573 OWR65573:OWW65573 OMV65573:ONA65573 OCZ65573:ODE65573 NTD65573:NTI65573 NJH65573:NJM65573 MZL65573:MZQ65573 MPP65573:MPU65573 MFT65573:MFY65573 LVX65573:LWC65573 LMB65573:LMG65573 LCF65573:LCK65573 KSJ65573:KSO65573 KIN65573:KIS65573 JYR65573:JYW65573 JOV65573:JPA65573 JEZ65573:JFE65573 IVD65573:IVI65573 ILH65573:ILM65573 IBL65573:IBQ65573 HRP65573:HRU65573 HHT65573:HHY65573 GXX65573:GYC65573 GOB65573:GOG65573 GEF65573:GEK65573 FUJ65573:FUO65573 FKN65573:FKS65573 FAR65573:FAW65573 EQV65573:ERA65573 EGZ65573:EHE65573 DXD65573:DXI65573 DNH65573:DNM65573 DDL65573:DDQ65573 CTP65573:CTU65573 CJT65573:CJY65573 BZX65573:CAC65573 BQB65573:BQG65573 BGF65573:BGK65573 AWJ65573:AWO65573 AMN65573:AMS65573 ACR65573:ACW65573 SV65573:TA65573 IZ65573:JE65573 D65573:I65573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18:I18">
      <formula1>$M$9:$M$11</formula1>
    </dataValidation>
    <dataValidation type="list" allowBlank="1" showInputMessage="1" showErrorMessage="1" sqref="WVK983095 WLO983095 WBS983095 VRW983095 VIA983095 UYE983095 UOI983095 UEM983095 TUQ983095 TKU983095 TAY983095 SRC983095 SHG983095 RXK983095 RNO983095 RDS983095 QTW983095 QKA983095 QAE983095 PQI983095 PGM983095 OWQ983095 OMU983095 OCY983095 NTC983095 NJG983095 MZK983095 MPO983095 MFS983095 LVW983095 LMA983095 LCE983095 KSI983095 KIM983095 JYQ983095 JOU983095 JEY983095 IVC983095 ILG983095 IBK983095 HRO983095 HHS983095 GXW983095 GOA983095 GEE983095 FUI983095 FKM983095 FAQ983095 EQU983095 EGY983095 DXC983095 DNG983095 DDK983095 CTO983095 CJS983095 BZW983095 BQA983095 BGE983095 AWI983095 AMM983095 ACQ983095 SU983095 IY983095 C983095 WVK917559 WLO917559 WBS917559 VRW917559 VIA917559 UYE917559 UOI917559 UEM917559 TUQ917559 TKU917559 TAY917559 SRC917559 SHG917559 RXK917559 RNO917559 RDS917559 QTW917559 QKA917559 QAE917559 PQI917559 PGM917559 OWQ917559 OMU917559 OCY917559 NTC917559 NJG917559 MZK917559 MPO917559 MFS917559 LVW917559 LMA917559 LCE917559 KSI917559 KIM917559 JYQ917559 JOU917559 JEY917559 IVC917559 ILG917559 IBK917559 HRO917559 HHS917559 GXW917559 GOA917559 GEE917559 FUI917559 FKM917559 FAQ917559 EQU917559 EGY917559 DXC917559 DNG917559 DDK917559 CTO917559 CJS917559 BZW917559 BQA917559 BGE917559 AWI917559 AMM917559 ACQ917559 SU917559 IY917559 C917559 WVK852023 WLO852023 WBS852023 VRW852023 VIA852023 UYE852023 UOI852023 UEM852023 TUQ852023 TKU852023 TAY852023 SRC852023 SHG852023 RXK852023 RNO852023 RDS852023 QTW852023 QKA852023 QAE852023 PQI852023 PGM852023 OWQ852023 OMU852023 OCY852023 NTC852023 NJG852023 MZK852023 MPO852023 MFS852023 LVW852023 LMA852023 LCE852023 KSI852023 KIM852023 JYQ852023 JOU852023 JEY852023 IVC852023 ILG852023 IBK852023 HRO852023 HHS852023 GXW852023 GOA852023 GEE852023 FUI852023 FKM852023 FAQ852023 EQU852023 EGY852023 DXC852023 DNG852023 DDK852023 CTO852023 CJS852023 BZW852023 BQA852023 BGE852023 AWI852023 AMM852023 ACQ852023 SU852023 IY852023 C852023 WVK786487 WLO786487 WBS786487 VRW786487 VIA786487 UYE786487 UOI786487 UEM786487 TUQ786487 TKU786487 TAY786487 SRC786487 SHG786487 RXK786487 RNO786487 RDS786487 QTW786487 QKA786487 QAE786487 PQI786487 PGM786487 OWQ786487 OMU786487 OCY786487 NTC786487 NJG786487 MZK786487 MPO786487 MFS786487 LVW786487 LMA786487 LCE786487 KSI786487 KIM786487 JYQ786487 JOU786487 JEY786487 IVC786487 ILG786487 IBK786487 HRO786487 HHS786487 GXW786487 GOA786487 GEE786487 FUI786487 FKM786487 FAQ786487 EQU786487 EGY786487 DXC786487 DNG786487 DDK786487 CTO786487 CJS786487 BZW786487 BQA786487 BGE786487 AWI786487 AMM786487 ACQ786487 SU786487 IY786487 C786487 WVK720951 WLO720951 WBS720951 VRW720951 VIA720951 UYE720951 UOI720951 UEM720951 TUQ720951 TKU720951 TAY720951 SRC720951 SHG720951 RXK720951 RNO720951 RDS720951 QTW720951 QKA720951 QAE720951 PQI720951 PGM720951 OWQ720951 OMU720951 OCY720951 NTC720951 NJG720951 MZK720951 MPO720951 MFS720951 LVW720951 LMA720951 LCE720951 KSI720951 KIM720951 JYQ720951 JOU720951 JEY720951 IVC720951 ILG720951 IBK720951 HRO720951 HHS720951 GXW720951 GOA720951 GEE720951 FUI720951 FKM720951 FAQ720951 EQU720951 EGY720951 DXC720951 DNG720951 DDK720951 CTO720951 CJS720951 BZW720951 BQA720951 BGE720951 AWI720951 AMM720951 ACQ720951 SU720951 IY720951 C720951 WVK655415 WLO655415 WBS655415 VRW655415 VIA655415 UYE655415 UOI655415 UEM655415 TUQ655415 TKU655415 TAY655415 SRC655415 SHG655415 RXK655415 RNO655415 RDS655415 QTW655415 QKA655415 QAE655415 PQI655415 PGM655415 OWQ655415 OMU655415 OCY655415 NTC655415 NJG655415 MZK655415 MPO655415 MFS655415 LVW655415 LMA655415 LCE655415 KSI655415 KIM655415 JYQ655415 JOU655415 JEY655415 IVC655415 ILG655415 IBK655415 HRO655415 HHS655415 GXW655415 GOA655415 GEE655415 FUI655415 FKM655415 FAQ655415 EQU655415 EGY655415 DXC655415 DNG655415 DDK655415 CTO655415 CJS655415 BZW655415 BQA655415 BGE655415 AWI655415 AMM655415 ACQ655415 SU655415 IY655415 C655415 WVK589879 WLO589879 WBS589879 VRW589879 VIA589879 UYE589879 UOI589879 UEM589879 TUQ589879 TKU589879 TAY589879 SRC589879 SHG589879 RXK589879 RNO589879 RDS589879 QTW589879 QKA589879 QAE589879 PQI589879 PGM589879 OWQ589879 OMU589879 OCY589879 NTC589879 NJG589879 MZK589879 MPO589879 MFS589879 LVW589879 LMA589879 LCE589879 KSI589879 KIM589879 JYQ589879 JOU589879 JEY589879 IVC589879 ILG589879 IBK589879 HRO589879 HHS589879 GXW589879 GOA589879 GEE589879 FUI589879 FKM589879 FAQ589879 EQU589879 EGY589879 DXC589879 DNG589879 DDK589879 CTO589879 CJS589879 BZW589879 BQA589879 BGE589879 AWI589879 AMM589879 ACQ589879 SU589879 IY589879 C589879 WVK524343 WLO524343 WBS524343 VRW524343 VIA524343 UYE524343 UOI524343 UEM524343 TUQ524343 TKU524343 TAY524343 SRC524343 SHG524343 RXK524343 RNO524343 RDS524343 QTW524343 QKA524343 QAE524343 PQI524343 PGM524343 OWQ524343 OMU524343 OCY524343 NTC524343 NJG524343 MZK524343 MPO524343 MFS524343 LVW524343 LMA524343 LCE524343 KSI524343 KIM524343 JYQ524343 JOU524343 JEY524343 IVC524343 ILG524343 IBK524343 HRO524343 HHS524343 GXW524343 GOA524343 GEE524343 FUI524343 FKM524343 FAQ524343 EQU524343 EGY524343 DXC524343 DNG524343 DDK524343 CTO524343 CJS524343 BZW524343 BQA524343 BGE524343 AWI524343 AMM524343 ACQ524343 SU524343 IY524343 C524343 WVK458807 WLO458807 WBS458807 VRW458807 VIA458807 UYE458807 UOI458807 UEM458807 TUQ458807 TKU458807 TAY458807 SRC458807 SHG458807 RXK458807 RNO458807 RDS458807 QTW458807 QKA458807 QAE458807 PQI458807 PGM458807 OWQ458807 OMU458807 OCY458807 NTC458807 NJG458807 MZK458807 MPO458807 MFS458807 LVW458807 LMA458807 LCE458807 KSI458807 KIM458807 JYQ458807 JOU458807 JEY458807 IVC458807 ILG458807 IBK458807 HRO458807 HHS458807 GXW458807 GOA458807 GEE458807 FUI458807 FKM458807 FAQ458807 EQU458807 EGY458807 DXC458807 DNG458807 DDK458807 CTO458807 CJS458807 BZW458807 BQA458807 BGE458807 AWI458807 AMM458807 ACQ458807 SU458807 IY458807 C458807 WVK393271 WLO393271 WBS393271 VRW393271 VIA393271 UYE393271 UOI393271 UEM393271 TUQ393271 TKU393271 TAY393271 SRC393271 SHG393271 RXK393271 RNO393271 RDS393271 QTW393271 QKA393271 QAE393271 PQI393271 PGM393271 OWQ393271 OMU393271 OCY393271 NTC393271 NJG393271 MZK393271 MPO393271 MFS393271 LVW393271 LMA393271 LCE393271 KSI393271 KIM393271 JYQ393271 JOU393271 JEY393271 IVC393271 ILG393271 IBK393271 HRO393271 HHS393271 GXW393271 GOA393271 GEE393271 FUI393271 FKM393271 FAQ393271 EQU393271 EGY393271 DXC393271 DNG393271 DDK393271 CTO393271 CJS393271 BZW393271 BQA393271 BGE393271 AWI393271 AMM393271 ACQ393271 SU393271 IY393271 C393271 WVK327735 WLO327735 WBS327735 VRW327735 VIA327735 UYE327735 UOI327735 UEM327735 TUQ327735 TKU327735 TAY327735 SRC327735 SHG327735 RXK327735 RNO327735 RDS327735 QTW327735 QKA327735 QAE327735 PQI327735 PGM327735 OWQ327735 OMU327735 OCY327735 NTC327735 NJG327735 MZK327735 MPO327735 MFS327735 LVW327735 LMA327735 LCE327735 KSI327735 KIM327735 JYQ327735 JOU327735 JEY327735 IVC327735 ILG327735 IBK327735 HRO327735 HHS327735 GXW327735 GOA327735 GEE327735 FUI327735 FKM327735 FAQ327735 EQU327735 EGY327735 DXC327735 DNG327735 DDK327735 CTO327735 CJS327735 BZW327735 BQA327735 BGE327735 AWI327735 AMM327735 ACQ327735 SU327735 IY327735 C327735 WVK262199 WLO262199 WBS262199 VRW262199 VIA262199 UYE262199 UOI262199 UEM262199 TUQ262199 TKU262199 TAY262199 SRC262199 SHG262199 RXK262199 RNO262199 RDS262199 QTW262199 QKA262199 QAE262199 PQI262199 PGM262199 OWQ262199 OMU262199 OCY262199 NTC262199 NJG262199 MZK262199 MPO262199 MFS262199 LVW262199 LMA262199 LCE262199 KSI262199 KIM262199 JYQ262199 JOU262199 JEY262199 IVC262199 ILG262199 IBK262199 HRO262199 HHS262199 GXW262199 GOA262199 GEE262199 FUI262199 FKM262199 FAQ262199 EQU262199 EGY262199 DXC262199 DNG262199 DDK262199 CTO262199 CJS262199 BZW262199 BQA262199 BGE262199 AWI262199 AMM262199 ACQ262199 SU262199 IY262199 C262199 WVK196663 WLO196663 WBS196663 VRW196663 VIA196663 UYE196663 UOI196663 UEM196663 TUQ196663 TKU196663 TAY196663 SRC196663 SHG196663 RXK196663 RNO196663 RDS196663 QTW196663 QKA196663 QAE196663 PQI196663 PGM196663 OWQ196663 OMU196663 OCY196663 NTC196663 NJG196663 MZK196663 MPO196663 MFS196663 LVW196663 LMA196663 LCE196663 KSI196663 KIM196663 JYQ196663 JOU196663 JEY196663 IVC196663 ILG196663 IBK196663 HRO196663 HHS196663 GXW196663 GOA196663 GEE196663 FUI196663 FKM196663 FAQ196663 EQU196663 EGY196663 DXC196663 DNG196663 DDK196663 CTO196663 CJS196663 BZW196663 BQA196663 BGE196663 AWI196663 AMM196663 ACQ196663 SU196663 IY196663 C196663 WVK131127 WLO131127 WBS131127 VRW131127 VIA131127 UYE131127 UOI131127 UEM131127 TUQ131127 TKU131127 TAY131127 SRC131127 SHG131127 RXK131127 RNO131127 RDS131127 QTW131127 QKA131127 QAE131127 PQI131127 PGM131127 OWQ131127 OMU131127 OCY131127 NTC131127 NJG131127 MZK131127 MPO131127 MFS131127 LVW131127 LMA131127 LCE131127 KSI131127 KIM131127 JYQ131127 JOU131127 JEY131127 IVC131127 ILG131127 IBK131127 HRO131127 HHS131127 GXW131127 GOA131127 GEE131127 FUI131127 FKM131127 FAQ131127 EQU131127 EGY131127 DXC131127 DNG131127 DDK131127 CTO131127 CJS131127 BZW131127 BQA131127 BGE131127 AWI131127 AMM131127 ACQ131127 SU131127 IY131127 C131127 WVK65591 WLO65591 WBS65591 VRW65591 VIA65591 UYE65591 UOI65591 UEM65591 TUQ65591 TKU65591 TAY65591 SRC65591 SHG65591 RXK65591 RNO65591 RDS65591 QTW65591 QKA65591 QAE65591 PQI65591 PGM65591 OWQ65591 OMU65591 OCY65591 NTC65591 NJG65591 MZK65591 MPO65591 MFS65591 LVW65591 LMA65591 LCE65591 KSI65591 KIM65591 JYQ65591 JOU65591 JEY65591 IVC65591 ILG65591 IBK65591 HRO65591 HHS65591 GXW65591 GOA65591 GEE65591 FUI65591 FKM65591 FAQ65591 EQU65591 EGY65591 DXC65591 DNG65591 DDK65591 CTO65591 CJS65591 BZW65591 BQA65591 BGE65591 AWI65591 AMM65591 ACQ65591 SU65591 IY65591 C65591 WVK983093 WLO983093 WBS983093 VRW983093 VIA983093 UYE983093 UOI983093 UEM983093 TUQ983093 TKU983093 TAY983093 SRC983093 SHG983093 RXK983093 RNO983093 RDS983093 QTW983093 QKA983093 QAE983093 PQI983093 PGM983093 OWQ983093 OMU983093 OCY983093 NTC983093 NJG983093 MZK983093 MPO983093 MFS983093 LVW983093 LMA983093 LCE983093 KSI983093 KIM983093 JYQ983093 JOU983093 JEY983093 IVC983093 ILG983093 IBK983093 HRO983093 HHS983093 GXW983093 GOA983093 GEE983093 FUI983093 FKM983093 FAQ983093 EQU983093 EGY983093 DXC983093 DNG983093 DDK983093 CTO983093 CJS983093 BZW983093 BQA983093 BGE983093 AWI983093 AMM983093 ACQ983093 SU983093 IY983093 C983093 WVK917557 WLO917557 WBS917557 VRW917557 VIA917557 UYE917557 UOI917557 UEM917557 TUQ917557 TKU917557 TAY917557 SRC917557 SHG917557 RXK917557 RNO917557 RDS917557 QTW917557 QKA917557 QAE917557 PQI917557 PGM917557 OWQ917557 OMU917557 OCY917557 NTC917557 NJG917557 MZK917557 MPO917557 MFS917557 LVW917557 LMA917557 LCE917557 KSI917557 KIM917557 JYQ917557 JOU917557 JEY917557 IVC917557 ILG917557 IBK917557 HRO917557 HHS917557 GXW917557 GOA917557 GEE917557 FUI917557 FKM917557 FAQ917557 EQU917557 EGY917557 DXC917557 DNG917557 DDK917557 CTO917557 CJS917557 BZW917557 BQA917557 BGE917557 AWI917557 AMM917557 ACQ917557 SU917557 IY917557 C917557 WVK852021 WLO852021 WBS852021 VRW852021 VIA852021 UYE852021 UOI852021 UEM852021 TUQ852021 TKU852021 TAY852021 SRC852021 SHG852021 RXK852021 RNO852021 RDS852021 QTW852021 QKA852021 QAE852021 PQI852021 PGM852021 OWQ852021 OMU852021 OCY852021 NTC852021 NJG852021 MZK852021 MPO852021 MFS852021 LVW852021 LMA852021 LCE852021 KSI852021 KIM852021 JYQ852021 JOU852021 JEY852021 IVC852021 ILG852021 IBK852021 HRO852021 HHS852021 GXW852021 GOA852021 GEE852021 FUI852021 FKM852021 FAQ852021 EQU852021 EGY852021 DXC852021 DNG852021 DDK852021 CTO852021 CJS852021 BZW852021 BQA852021 BGE852021 AWI852021 AMM852021 ACQ852021 SU852021 IY852021 C852021 WVK786485 WLO786485 WBS786485 VRW786485 VIA786485 UYE786485 UOI786485 UEM786485 TUQ786485 TKU786485 TAY786485 SRC786485 SHG786485 RXK786485 RNO786485 RDS786485 QTW786485 QKA786485 QAE786485 PQI786485 PGM786485 OWQ786485 OMU786485 OCY786485 NTC786485 NJG786485 MZK786485 MPO786485 MFS786485 LVW786485 LMA786485 LCE786485 KSI786485 KIM786485 JYQ786485 JOU786485 JEY786485 IVC786485 ILG786485 IBK786485 HRO786485 HHS786485 GXW786485 GOA786485 GEE786485 FUI786485 FKM786485 FAQ786485 EQU786485 EGY786485 DXC786485 DNG786485 DDK786485 CTO786485 CJS786485 BZW786485 BQA786485 BGE786485 AWI786485 AMM786485 ACQ786485 SU786485 IY786485 C786485 WVK720949 WLO720949 WBS720949 VRW720949 VIA720949 UYE720949 UOI720949 UEM720949 TUQ720949 TKU720949 TAY720949 SRC720949 SHG720949 RXK720949 RNO720949 RDS720949 QTW720949 QKA720949 QAE720949 PQI720949 PGM720949 OWQ720949 OMU720949 OCY720949 NTC720949 NJG720949 MZK720949 MPO720949 MFS720949 LVW720949 LMA720949 LCE720949 KSI720949 KIM720949 JYQ720949 JOU720949 JEY720949 IVC720949 ILG720949 IBK720949 HRO720949 HHS720949 GXW720949 GOA720949 GEE720949 FUI720949 FKM720949 FAQ720949 EQU720949 EGY720949 DXC720949 DNG720949 DDK720949 CTO720949 CJS720949 BZW720949 BQA720949 BGE720949 AWI720949 AMM720949 ACQ720949 SU720949 IY720949 C720949 WVK655413 WLO655413 WBS655413 VRW655413 VIA655413 UYE655413 UOI655413 UEM655413 TUQ655413 TKU655413 TAY655413 SRC655413 SHG655413 RXK655413 RNO655413 RDS655413 QTW655413 QKA655413 QAE655413 PQI655413 PGM655413 OWQ655413 OMU655413 OCY655413 NTC655413 NJG655413 MZK655413 MPO655413 MFS655413 LVW655413 LMA655413 LCE655413 KSI655413 KIM655413 JYQ655413 JOU655413 JEY655413 IVC655413 ILG655413 IBK655413 HRO655413 HHS655413 GXW655413 GOA655413 GEE655413 FUI655413 FKM655413 FAQ655413 EQU655413 EGY655413 DXC655413 DNG655413 DDK655413 CTO655413 CJS655413 BZW655413 BQA655413 BGE655413 AWI655413 AMM655413 ACQ655413 SU655413 IY655413 C655413 WVK589877 WLO589877 WBS589877 VRW589877 VIA589877 UYE589877 UOI589877 UEM589877 TUQ589877 TKU589877 TAY589877 SRC589877 SHG589877 RXK589877 RNO589877 RDS589877 QTW589877 QKA589877 QAE589877 PQI589877 PGM589877 OWQ589877 OMU589877 OCY589877 NTC589877 NJG589877 MZK589877 MPO589877 MFS589877 LVW589877 LMA589877 LCE589877 KSI589877 KIM589877 JYQ589877 JOU589877 JEY589877 IVC589877 ILG589877 IBK589877 HRO589877 HHS589877 GXW589877 GOA589877 GEE589877 FUI589877 FKM589877 FAQ589877 EQU589877 EGY589877 DXC589877 DNG589877 DDK589877 CTO589877 CJS589877 BZW589877 BQA589877 BGE589877 AWI589877 AMM589877 ACQ589877 SU589877 IY589877 C589877 WVK524341 WLO524341 WBS524341 VRW524341 VIA524341 UYE524341 UOI524341 UEM524341 TUQ524341 TKU524341 TAY524341 SRC524341 SHG524341 RXK524341 RNO524341 RDS524341 QTW524341 QKA524341 QAE524341 PQI524341 PGM524341 OWQ524341 OMU524341 OCY524341 NTC524341 NJG524341 MZK524341 MPO524341 MFS524341 LVW524341 LMA524341 LCE524341 KSI524341 KIM524341 JYQ524341 JOU524341 JEY524341 IVC524341 ILG524341 IBK524341 HRO524341 HHS524341 GXW524341 GOA524341 GEE524341 FUI524341 FKM524341 FAQ524341 EQU524341 EGY524341 DXC524341 DNG524341 DDK524341 CTO524341 CJS524341 BZW524341 BQA524341 BGE524341 AWI524341 AMM524341 ACQ524341 SU524341 IY524341 C524341 WVK458805 WLO458805 WBS458805 VRW458805 VIA458805 UYE458805 UOI458805 UEM458805 TUQ458805 TKU458805 TAY458805 SRC458805 SHG458805 RXK458805 RNO458805 RDS458805 QTW458805 QKA458805 QAE458805 PQI458805 PGM458805 OWQ458805 OMU458805 OCY458805 NTC458805 NJG458805 MZK458805 MPO458805 MFS458805 LVW458805 LMA458805 LCE458805 KSI458805 KIM458805 JYQ458805 JOU458805 JEY458805 IVC458805 ILG458805 IBK458805 HRO458805 HHS458805 GXW458805 GOA458805 GEE458805 FUI458805 FKM458805 FAQ458805 EQU458805 EGY458805 DXC458805 DNG458805 DDK458805 CTO458805 CJS458805 BZW458805 BQA458805 BGE458805 AWI458805 AMM458805 ACQ458805 SU458805 IY458805 C458805 WVK393269 WLO393269 WBS393269 VRW393269 VIA393269 UYE393269 UOI393269 UEM393269 TUQ393269 TKU393269 TAY393269 SRC393269 SHG393269 RXK393269 RNO393269 RDS393269 QTW393269 QKA393269 QAE393269 PQI393269 PGM393269 OWQ393269 OMU393269 OCY393269 NTC393269 NJG393269 MZK393269 MPO393269 MFS393269 LVW393269 LMA393269 LCE393269 KSI393269 KIM393269 JYQ393269 JOU393269 JEY393269 IVC393269 ILG393269 IBK393269 HRO393269 HHS393269 GXW393269 GOA393269 GEE393269 FUI393269 FKM393269 FAQ393269 EQU393269 EGY393269 DXC393269 DNG393269 DDK393269 CTO393269 CJS393269 BZW393269 BQA393269 BGE393269 AWI393269 AMM393269 ACQ393269 SU393269 IY393269 C393269 WVK327733 WLO327733 WBS327733 VRW327733 VIA327733 UYE327733 UOI327733 UEM327733 TUQ327733 TKU327733 TAY327733 SRC327733 SHG327733 RXK327733 RNO327733 RDS327733 QTW327733 QKA327733 QAE327733 PQI327733 PGM327733 OWQ327733 OMU327733 OCY327733 NTC327733 NJG327733 MZK327733 MPO327733 MFS327733 LVW327733 LMA327733 LCE327733 KSI327733 KIM327733 JYQ327733 JOU327733 JEY327733 IVC327733 ILG327733 IBK327733 HRO327733 HHS327733 GXW327733 GOA327733 GEE327733 FUI327733 FKM327733 FAQ327733 EQU327733 EGY327733 DXC327733 DNG327733 DDK327733 CTO327733 CJS327733 BZW327733 BQA327733 BGE327733 AWI327733 AMM327733 ACQ327733 SU327733 IY327733 C327733 WVK262197 WLO262197 WBS262197 VRW262197 VIA262197 UYE262197 UOI262197 UEM262197 TUQ262197 TKU262197 TAY262197 SRC262197 SHG262197 RXK262197 RNO262197 RDS262197 QTW262197 QKA262197 QAE262197 PQI262197 PGM262197 OWQ262197 OMU262197 OCY262197 NTC262197 NJG262197 MZK262197 MPO262197 MFS262197 LVW262197 LMA262197 LCE262197 KSI262197 KIM262197 JYQ262197 JOU262197 JEY262197 IVC262197 ILG262197 IBK262197 HRO262197 HHS262197 GXW262197 GOA262197 GEE262197 FUI262197 FKM262197 FAQ262197 EQU262197 EGY262197 DXC262197 DNG262197 DDK262197 CTO262197 CJS262197 BZW262197 BQA262197 BGE262197 AWI262197 AMM262197 ACQ262197 SU262197 IY262197 C262197 WVK196661 WLO196661 WBS196661 VRW196661 VIA196661 UYE196661 UOI196661 UEM196661 TUQ196661 TKU196661 TAY196661 SRC196661 SHG196661 RXK196661 RNO196661 RDS196661 QTW196661 QKA196661 QAE196661 PQI196661 PGM196661 OWQ196661 OMU196661 OCY196661 NTC196661 NJG196661 MZK196661 MPO196661 MFS196661 LVW196661 LMA196661 LCE196661 KSI196661 KIM196661 JYQ196661 JOU196661 JEY196661 IVC196661 ILG196661 IBK196661 HRO196661 HHS196661 GXW196661 GOA196661 GEE196661 FUI196661 FKM196661 FAQ196661 EQU196661 EGY196661 DXC196661 DNG196661 DDK196661 CTO196661 CJS196661 BZW196661 BQA196661 BGE196661 AWI196661 AMM196661 ACQ196661 SU196661 IY196661 C196661 WVK131125 WLO131125 WBS131125 VRW131125 VIA131125 UYE131125 UOI131125 UEM131125 TUQ131125 TKU131125 TAY131125 SRC131125 SHG131125 RXK131125 RNO131125 RDS131125 QTW131125 QKA131125 QAE131125 PQI131125 PGM131125 OWQ131125 OMU131125 OCY131125 NTC131125 NJG131125 MZK131125 MPO131125 MFS131125 LVW131125 LMA131125 LCE131125 KSI131125 KIM131125 JYQ131125 JOU131125 JEY131125 IVC131125 ILG131125 IBK131125 HRO131125 HHS131125 GXW131125 GOA131125 GEE131125 FUI131125 FKM131125 FAQ131125 EQU131125 EGY131125 DXC131125 DNG131125 DDK131125 CTO131125 CJS131125 BZW131125 BQA131125 BGE131125 AWI131125 AMM131125 ACQ131125 SU131125 IY131125 C131125 WVK65589 WLO65589 WBS65589 VRW65589 VIA65589 UYE65589 UOI65589 UEM65589 TUQ65589 TKU65589 TAY65589 SRC65589 SHG65589 RXK65589 RNO65589 RDS65589 QTW65589 QKA65589 QAE65589 PQI65589 PGM65589 OWQ65589 OMU65589 OCY65589 NTC65589 NJG65589 MZK65589 MPO65589 MFS65589 LVW65589 LMA65589 LCE65589 KSI65589 KIM65589 JYQ65589 JOU65589 JEY65589 IVC65589 ILG65589 IBK65589 HRO65589 HHS65589 GXW65589 GOA65589 GEE65589 FUI65589 FKM65589 FAQ65589 EQU65589 EGY65589 DXC65589 DNG65589 DDK65589 CTO65589 CJS65589 BZW65589 BQA65589 BGE65589 AWI65589 AMM65589 ACQ65589 SU65589 IY65589 C65589 WVK983091 WLO983091 WBS983091 VRW983091 VIA983091 UYE983091 UOI983091 UEM983091 TUQ983091 TKU983091 TAY983091 SRC983091 SHG983091 RXK983091 RNO983091 RDS983091 QTW983091 QKA983091 QAE983091 PQI983091 PGM983091 OWQ983091 OMU983091 OCY983091 NTC983091 NJG983091 MZK983091 MPO983091 MFS983091 LVW983091 LMA983091 LCE983091 KSI983091 KIM983091 JYQ983091 JOU983091 JEY983091 IVC983091 ILG983091 IBK983091 HRO983091 HHS983091 GXW983091 GOA983091 GEE983091 FUI983091 FKM983091 FAQ983091 EQU983091 EGY983091 DXC983091 DNG983091 DDK983091 CTO983091 CJS983091 BZW983091 BQA983091 BGE983091 AWI983091 AMM983091 ACQ983091 SU983091 IY983091 C983091 WVK917555 WLO917555 WBS917555 VRW917555 VIA917555 UYE917555 UOI917555 UEM917555 TUQ917555 TKU917555 TAY917555 SRC917555 SHG917555 RXK917555 RNO917555 RDS917555 QTW917555 QKA917555 QAE917555 PQI917555 PGM917555 OWQ917555 OMU917555 OCY917555 NTC917555 NJG917555 MZK917555 MPO917555 MFS917555 LVW917555 LMA917555 LCE917555 KSI917555 KIM917555 JYQ917555 JOU917555 JEY917555 IVC917555 ILG917555 IBK917555 HRO917555 HHS917555 GXW917555 GOA917555 GEE917555 FUI917555 FKM917555 FAQ917555 EQU917555 EGY917555 DXC917555 DNG917555 DDK917555 CTO917555 CJS917555 BZW917555 BQA917555 BGE917555 AWI917555 AMM917555 ACQ917555 SU917555 IY917555 C917555 WVK852019 WLO852019 WBS852019 VRW852019 VIA852019 UYE852019 UOI852019 UEM852019 TUQ852019 TKU852019 TAY852019 SRC852019 SHG852019 RXK852019 RNO852019 RDS852019 QTW852019 QKA852019 QAE852019 PQI852019 PGM852019 OWQ852019 OMU852019 OCY852019 NTC852019 NJG852019 MZK852019 MPO852019 MFS852019 LVW852019 LMA852019 LCE852019 KSI852019 KIM852019 JYQ852019 JOU852019 JEY852019 IVC852019 ILG852019 IBK852019 HRO852019 HHS852019 GXW852019 GOA852019 GEE852019 FUI852019 FKM852019 FAQ852019 EQU852019 EGY852019 DXC852019 DNG852019 DDK852019 CTO852019 CJS852019 BZW852019 BQA852019 BGE852019 AWI852019 AMM852019 ACQ852019 SU852019 IY852019 C852019 WVK786483 WLO786483 WBS786483 VRW786483 VIA786483 UYE786483 UOI786483 UEM786483 TUQ786483 TKU786483 TAY786483 SRC786483 SHG786483 RXK786483 RNO786483 RDS786483 QTW786483 QKA786483 QAE786483 PQI786483 PGM786483 OWQ786483 OMU786483 OCY786483 NTC786483 NJG786483 MZK786483 MPO786483 MFS786483 LVW786483 LMA786483 LCE786483 KSI786483 KIM786483 JYQ786483 JOU786483 JEY786483 IVC786483 ILG786483 IBK786483 HRO786483 HHS786483 GXW786483 GOA786483 GEE786483 FUI786483 FKM786483 FAQ786483 EQU786483 EGY786483 DXC786483 DNG786483 DDK786483 CTO786483 CJS786483 BZW786483 BQA786483 BGE786483 AWI786483 AMM786483 ACQ786483 SU786483 IY786483 C786483 WVK720947 WLO720947 WBS720947 VRW720947 VIA720947 UYE720947 UOI720947 UEM720947 TUQ720947 TKU720947 TAY720947 SRC720947 SHG720947 RXK720947 RNO720947 RDS720947 QTW720947 QKA720947 QAE720947 PQI720947 PGM720947 OWQ720947 OMU720947 OCY720947 NTC720947 NJG720947 MZK720947 MPO720947 MFS720947 LVW720947 LMA720947 LCE720947 KSI720947 KIM720947 JYQ720947 JOU720947 JEY720947 IVC720947 ILG720947 IBK720947 HRO720947 HHS720947 GXW720947 GOA720947 GEE720947 FUI720947 FKM720947 FAQ720947 EQU720947 EGY720947 DXC720947 DNG720947 DDK720947 CTO720947 CJS720947 BZW720947 BQA720947 BGE720947 AWI720947 AMM720947 ACQ720947 SU720947 IY720947 C720947 WVK655411 WLO655411 WBS655411 VRW655411 VIA655411 UYE655411 UOI655411 UEM655411 TUQ655411 TKU655411 TAY655411 SRC655411 SHG655411 RXK655411 RNO655411 RDS655411 QTW655411 QKA655411 QAE655411 PQI655411 PGM655411 OWQ655411 OMU655411 OCY655411 NTC655411 NJG655411 MZK655411 MPO655411 MFS655411 LVW655411 LMA655411 LCE655411 KSI655411 KIM655411 JYQ655411 JOU655411 JEY655411 IVC655411 ILG655411 IBK655411 HRO655411 HHS655411 GXW655411 GOA655411 GEE655411 FUI655411 FKM655411 FAQ655411 EQU655411 EGY655411 DXC655411 DNG655411 DDK655411 CTO655411 CJS655411 BZW655411 BQA655411 BGE655411 AWI655411 AMM655411 ACQ655411 SU655411 IY655411 C655411 WVK589875 WLO589875 WBS589875 VRW589875 VIA589875 UYE589875 UOI589875 UEM589875 TUQ589875 TKU589875 TAY589875 SRC589875 SHG589875 RXK589875 RNO589875 RDS589875 QTW589875 QKA589875 QAE589875 PQI589875 PGM589875 OWQ589875 OMU589875 OCY589875 NTC589875 NJG589875 MZK589875 MPO589875 MFS589875 LVW589875 LMA589875 LCE589875 KSI589875 KIM589875 JYQ589875 JOU589875 JEY589875 IVC589875 ILG589875 IBK589875 HRO589875 HHS589875 GXW589875 GOA589875 GEE589875 FUI589875 FKM589875 FAQ589875 EQU589875 EGY589875 DXC589875 DNG589875 DDK589875 CTO589875 CJS589875 BZW589875 BQA589875 BGE589875 AWI589875 AMM589875 ACQ589875 SU589875 IY589875 C589875 WVK524339 WLO524339 WBS524339 VRW524339 VIA524339 UYE524339 UOI524339 UEM524339 TUQ524339 TKU524339 TAY524339 SRC524339 SHG524339 RXK524339 RNO524339 RDS524339 QTW524339 QKA524339 QAE524339 PQI524339 PGM524339 OWQ524339 OMU524339 OCY524339 NTC524339 NJG524339 MZK524339 MPO524339 MFS524339 LVW524339 LMA524339 LCE524339 KSI524339 KIM524339 JYQ524339 JOU524339 JEY524339 IVC524339 ILG524339 IBK524339 HRO524339 HHS524339 GXW524339 GOA524339 GEE524339 FUI524339 FKM524339 FAQ524339 EQU524339 EGY524339 DXC524339 DNG524339 DDK524339 CTO524339 CJS524339 BZW524339 BQA524339 BGE524339 AWI524339 AMM524339 ACQ524339 SU524339 IY524339 C524339 WVK458803 WLO458803 WBS458803 VRW458803 VIA458803 UYE458803 UOI458803 UEM458803 TUQ458803 TKU458803 TAY458803 SRC458803 SHG458803 RXK458803 RNO458803 RDS458803 QTW458803 QKA458803 QAE458803 PQI458803 PGM458803 OWQ458803 OMU458803 OCY458803 NTC458803 NJG458803 MZK458803 MPO458803 MFS458803 LVW458803 LMA458803 LCE458803 KSI458803 KIM458803 JYQ458803 JOU458803 JEY458803 IVC458803 ILG458803 IBK458803 HRO458803 HHS458803 GXW458803 GOA458803 GEE458803 FUI458803 FKM458803 FAQ458803 EQU458803 EGY458803 DXC458803 DNG458803 DDK458803 CTO458803 CJS458803 BZW458803 BQA458803 BGE458803 AWI458803 AMM458803 ACQ458803 SU458803 IY458803 C458803 WVK393267 WLO393267 WBS393267 VRW393267 VIA393267 UYE393267 UOI393267 UEM393267 TUQ393267 TKU393267 TAY393267 SRC393267 SHG393267 RXK393267 RNO393267 RDS393267 QTW393267 QKA393267 QAE393267 PQI393267 PGM393267 OWQ393267 OMU393267 OCY393267 NTC393267 NJG393267 MZK393267 MPO393267 MFS393267 LVW393267 LMA393267 LCE393267 KSI393267 KIM393267 JYQ393267 JOU393267 JEY393267 IVC393267 ILG393267 IBK393267 HRO393267 HHS393267 GXW393267 GOA393267 GEE393267 FUI393267 FKM393267 FAQ393267 EQU393267 EGY393267 DXC393267 DNG393267 DDK393267 CTO393267 CJS393267 BZW393267 BQA393267 BGE393267 AWI393267 AMM393267 ACQ393267 SU393267 IY393267 C393267 WVK327731 WLO327731 WBS327731 VRW327731 VIA327731 UYE327731 UOI327731 UEM327731 TUQ327731 TKU327731 TAY327731 SRC327731 SHG327731 RXK327731 RNO327731 RDS327731 QTW327731 QKA327731 QAE327731 PQI327731 PGM327731 OWQ327731 OMU327731 OCY327731 NTC327731 NJG327731 MZK327731 MPO327731 MFS327731 LVW327731 LMA327731 LCE327731 KSI327731 KIM327731 JYQ327731 JOU327731 JEY327731 IVC327731 ILG327731 IBK327731 HRO327731 HHS327731 GXW327731 GOA327731 GEE327731 FUI327731 FKM327731 FAQ327731 EQU327731 EGY327731 DXC327731 DNG327731 DDK327731 CTO327731 CJS327731 BZW327731 BQA327731 BGE327731 AWI327731 AMM327731 ACQ327731 SU327731 IY327731 C327731 WVK262195 WLO262195 WBS262195 VRW262195 VIA262195 UYE262195 UOI262195 UEM262195 TUQ262195 TKU262195 TAY262195 SRC262195 SHG262195 RXK262195 RNO262195 RDS262195 QTW262195 QKA262195 QAE262195 PQI262195 PGM262195 OWQ262195 OMU262195 OCY262195 NTC262195 NJG262195 MZK262195 MPO262195 MFS262195 LVW262195 LMA262195 LCE262195 KSI262195 KIM262195 JYQ262195 JOU262195 JEY262195 IVC262195 ILG262195 IBK262195 HRO262195 HHS262195 GXW262195 GOA262195 GEE262195 FUI262195 FKM262195 FAQ262195 EQU262195 EGY262195 DXC262195 DNG262195 DDK262195 CTO262195 CJS262195 BZW262195 BQA262195 BGE262195 AWI262195 AMM262195 ACQ262195 SU262195 IY262195 C262195 WVK196659 WLO196659 WBS196659 VRW196659 VIA196659 UYE196659 UOI196659 UEM196659 TUQ196659 TKU196659 TAY196659 SRC196659 SHG196659 RXK196659 RNO196659 RDS196659 QTW196659 QKA196659 QAE196659 PQI196659 PGM196659 OWQ196659 OMU196659 OCY196659 NTC196659 NJG196659 MZK196659 MPO196659 MFS196659 LVW196659 LMA196659 LCE196659 KSI196659 KIM196659 JYQ196659 JOU196659 JEY196659 IVC196659 ILG196659 IBK196659 HRO196659 HHS196659 GXW196659 GOA196659 GEE196659 FUI196659 FKM196659 FAQ196659 EQU196659 EGY196659 DXC196659 DNG196659 DDK196659 CTO196659 CJS196659 BZW196659 BQA196659 BGE196659 AWI196659 AMM196659 ACQ196659 SU196659 IY196659 C196659 WVK131123 WLO131123 WBS131123 VRW131123 VIA131123 UYE131123 UOI131123 UEM131123 TUQ131123 TKU131123 TAY131123 SRC131123 SHG131123 RXK131123 RNO131123 RDS131123 QTW131123 QKA131123 QAE131123 PQI131123 PGM131123 OWQ131123 OMU131123 OCY131123 NTC131123 NJG131123 MZK131123 MPO131123 MFS131123 LVW131123 LMA131123 LCE131123 KSI131123 KIM131123 JYQ131123 JOU131123 JEY131123 IVC131123 ILG131123 IBK131123 HRO131123 HHS131123 GXW131123 GOA131123 GEE131123 FUI131123 FKM131123 FAQ131123 EQU131123 EGY131123 DXC131123 DNG131123 DDK131123 CTO131123 CJS131123 BZW131123 BQA131123 BGE131123 AWI131123 AMM131123 ACQ131123 SU131123 IY131123 C131123 WVK65587 WLO65587 WBS65587 VRW65587 VIA65587 UYE65587 UOI65587 UEM65587 TUQ65587 TKU65587 TAY65587 SRC65587 SHG65587 RXK65587 RNO65587 RDS65587 QTW65587 QKA65587 QAE65587 PQI65587 PGM65587 OWQ65587 OMU65587 OCY65587 NTC65587 NJG65587 MZK65587 MPO65587 MFS65587 LVW65587 LMA65587 LCE65587 KSI65587 KIM65587 JYQ65587 JOU65587 JEY65587 IVC65587 ILG65587 IBK65587 HRO65587 HHS65587 GXW65587 GOA65587 GEE65587 FUI65587 FKM65587 FAQ65587 EQU65587 EGY65587 DXC65587 DNG65587 DDK65587 CTO65587 CJS65587 BZW65587 BQA65587 BGE65587 AWI65587 AMM65587 ACQ65587 SU65587 IY65587 C65587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WVK36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WLO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formula1>$P$9:$P$10</formula1>
    </dataValidation>
    <dataValidation type="list" allowBlank="1" showInputMessage="1" showErrorMessage="1" sqref="WVL983089:WVQ983089 WBT983089:WBY983089 VRX983089:VSC983089 VIB983089:VIG983089 UYF983089:UYK983089 UOJ983089:UOO983089 UEN983089:UES983089 TUR983089:TUW983089 TKV983089:TLA983089 TAZ983089:TBE983089 SRD983089:SRI983089 SHH983089:SHM983089 RXL983089:RXQ983089 RNP983089:RNU983089 RDT983089:RDY983089 QTX983089:QUC983089 QKB983089:QKG983089 QAF983089:QAK983089 PQJ983089:PQO983089 PGN983089:PGS983089 OWR983089:OWW983089 OMV983089:ONA983089 OCZ983089:ODE983089 NTD983089:NTI983089 NJH983089:NJM983089 MZL983089:MZQ983089 MPP983089:MPU983089 MFT983089:MFY983089 LVX983089:LWC983089 LMB983089:LMG983089 LCF983089:LCK983089 KSJ983089:KSO983089 KIN983089:KIS983089 JYR983089:JYW983089 JOV983089:JPA983089 JEZ983089:JFE983089 IVD983089:IVI983089 ILH983089:ILM983089 IBL983089:IBQ983089 HRP983089:HRU983089 HHT983089:HHY983089 GXX983089:GYC983089 GOB983089:GOG983089 GEF983089:GEK983089 FUJ983089:FUO983089 FKN983089:FKS983089 FAR983089:FAW983089 EQV983089:ERA983089 EGZ983089:EHE983089 DXD983089:DXI983089 DNH983089:DNM983089 DDL983089:DDQ983089 CTP983089:CTU983089 CJT983089:CJY983089 BZX983089:CAC983089 BQB983089:BQG983089 BGF983089:BGK983089 AWJ983089:AWO983089 AMN983089:AMS983089 ACR983089:ACW983089 SV983089:TA983089 IZ983089:JE983089 D983089:I983089 WVL917553:WVQ917553 WLP917553:WLU917553 WBT917553:WBY917553 VRX917553:VSC917553 VIB917553:VIG917553 UYF917553:UYK917553 UOJ917553:UOO917553 UEN917553:UES917553 TUR917553:TUW917553 TKV917553:TLA917553 TAZ917553:TBE917553 SRD917553:SRI917553 SHH917553:SHM917553 RXL917553:RXQ917553 RNP917553:RNU917553 RDT917553:RDY917553 QTX917553:QUC917553 QKB917553:QKG917553 QAF917553:QAK917553 PQJ917553:PQO917553 PGN917553:PGS917553 OWR917553:OWW917553 OMV917553:ONA917553 OCZ917553:ODE917553 NTD917553:NTI917553 NJH917553:NJM917553 MZL917553:MZQ917553 MPP917553:MPU917553 MFT917553:MFY917553 LVX917553:LWC917553 LMB917553:LMG917553 LCF917553:LCK917553 KSJ917553:KSO917553 KIN917553:KIS917553 JYR917553:JYW917553 JOV917553:JPA917553 JEZ917553:JFE917553 IVD917553:IVI917553 ILH917553:ILM917553 IBL917553:IBQ917553 HRP917553:HRU917553 HHT917553:HHY917553 GXX917553:GYC917553 GOB917553:GOG917553 GEF917553:GEK917553 FUJ917553:FUO917553 FKN917553:FKS917553 FAR917553:FAW917553 EQV917553:ERA917553 EGZ917553:EHE917553 DXD917553:DXI917553 DNH917553:DNM917553 DDL917553:DDQ917553 CTP917553:CTU917553 CJT917553:CJY917553 BZX917553:CAC917553 BQB917553:BQG917553 BGF917553:BGK917553 AWJ917553:AWO917553 AMN917553:AMS917553 ACR917553:ACW917553 SV917553:TA917553 IZ917553:JE917553 D917553:I917553 WVL852017:WVQ852017 WLP852017:WLU852017 WBT852017:WBY852017 VRX852017:VSC852017 VIB852017:VIG852017 UYF852017:UYK852017 UOJ852017:UOO852017 UEN852017:UES852017 TUR852017:TUW852017 TKV852017:TLA852017 TAZ852017:TBE852017 SRD852017:SRI852017 SHH852017:SHM852017 RXL852017:RXQ852017 RNP852017:RNU852017 RDT852017:RDY852017 QTX852017:QUC852017 QKB852017:QKG852017 QAF852017:QAK852017 PQJ852017:PQO852017 PGN852017:PGS852017 OWR852017:OWW852017 OMV852017:ONA852017 OCZ852017:ODE852017 NTD852017:NTI852017 NJH852017:NJM852017 MZL852017:MZQ852017 MPP852017:MPU852017 MFT852017:MFY852017 LVX852017:LWC852017 LMB852017:LMG852017 LCF852017:LCK852017 KSJ852017:KSO852017 KIN852017:KIS852017 JYR852017:JYW852017 JOV852017:JPA852017 JEZ852017:JFE852017 IVD852017:IVI852017 ILH852017:ILM852017 IBL852017:IBQ852017 HRP852017:HRU852017 HHT852017:HHY852017 GXX852017:GYC852017 GOB852017:GOG852017 GEF852017:GEK852017 FUJ852017:FUO852017 FKN852017:FKS852017 FAR852017:FAW852017 EQV852017:ERA852017 EGZ852017:EHE852017 DXD852017:DXI852017 DNH852017:DNM852017 DDL852017:DDQ852017 CTP852017:CTU852017 CJT852017:CJY852017 BZX852017:CAC852017 BQB852017:BQG852017 BGF852017:BGK852017 AWJ852017:AWO852017 AMN852017:AMS852017 ACR852017:ACW852017 SV852017:TA852017 IZ852017:JE852017 D852017:I852017 WVL786481:WVQ786481 WLP786481:WLU786481 WBT786481:WBY786481 VRX786481:VSC786481 VIB786481:VIG786481 UYF786481:UYK786481 UOJ786481:UOO786481 UEN786481:UES786481 TUR786481:TUW786481 TKV786481:TLA786481 TAZ786481:TBE786481 SRD786481:SRI786481 SHH786481:SHM786481 RXL786481:RXQ786481 RNP786481:RNU786481 RDT786481:RDY786481 QTX786481:QUC786481 QKB786481:QKG786481 QAF786481:QAK786481 PQJ786481:PQO786481 PGN786481:PGS786481 OWR786481:OWW786481 OMV786481:ONA786481 OCZ786481:ODE786481 NTD786481:NTI786481 NJH786481:NJM786481 MZL786481:MZQ786481 MPP786481:MPU786481 MFT786481:MFY786481 LVX786481:LWC786481 LMB786481:LMG786481 LCF786481:LCK786481 KSJ786481:KSO786481 KIN786481:KIS786481 JYR786481:JYW786481 JOV786481:JPA786481 JEZ786481:JFE786481 IVD786481:IVI786481 ILH786481:ILM786481 IBL786481:IBQ786481 HRP786481:HRU786481 HHT786481:HHY786481 GXX786481:GYC786481 GOB786481:GOG786481 GEF786481:GEK786481 FUJ786481:FUO786481 FKN786481:FKS786481 FAR786481:FAW786481 EQV786481:ERA786481 EGZ786481:EHE786481 DXD786481:DXI786481 DNH786481:DNM786481 DDL786481:DDQ786481 CTP786481:CTU786481 CJT786481:CJY786481 BZX786481:CAC786481 BQB786481:BQG786481 BGF786481:BGK786481 AWJ786481:AWO786481 AMN786481:AMS786481 ACR786481:ACW786481 SV786481:TA786481 IZ786481:JE786481 D786481:I786481 WVL720945:WVQ720945 WLP720945:WLU720945 WBT720945:WBY720945 VRX720945:VSC720945 VIB720945:VIG720945 UYF720945:UYK720945 UOJ720945:UOO720945 UEN720945:UES720945 TUR720945:TUW720945 TKV720945:TLA720945 TAZ720945:TBE720945 SRD720945:SRI720945 SHH720945:SHM720945 RXL720945:RXQ720945 RNP720945:RNU720945 RDT720945:RDY720945 QTX720945:QUC720945 QKB720945:QKG720945 QAF720945:QAK720945 PQJ720945:PQO720945 PGN720945:PGS720945 OWR720945:OWW720945 OMV720945:ONA720945 OCZ720945:ODE720945 NTD720945:NTI720945 NJH720945:NJM720945 MZL720945:MZQ720945 MPP720945:MPU720945 MFT720945:MFY720945 LVX720945:LWC720945 LMB720945:LMG720945 LCF720945:LCK720945 KSJ720945:KSO720945 KIN720945:KIS720945 JYR720945:JYW720945 JOV720945:JPA720945 JEZ720945:JFE720945 IVD720945:IVI720945 ILH720945:ILM720945 IBL720945:IBQ720945 HRP720945:HRU720945 HHT720945:HHY720945 GXX720945:GYC720945 GOB720945:GOG720945 GEF720945:GEK720945 FUJ720945:FUO720945 FKN720945:FKS720945 FAR720945:FAW720945 EQV720945:ERA720945 EGZ720945:EHE720945 DXD720945:DXI720945 DNH720945:DNM720945 DDL720945:DDQ720945 CTP720945:CTU720945 CJT720945:CJY720945 BZX720945:CAC720945 BQB720945:BQG720945 BGF720945:BGK720945 AWJ720945:AWO720945 AMN720945:AMS720945 ACR720945:ACW720945 SV720945:TA720945 IZ720945:JE720945 D720945:I720945 WVL655409:WVQ655409 WLP655409:WLU655409 WBT655409:WBY655409 VRX655409:VSC655409 VIB655409:VIG655409 UYF655409:UYK655409 UOJ655409:UOO655409 UEN655409:UES655409 TUR655409:TUW655409 TKV655409:TLA655409 TAZ655409:TBE655409 SRD655409:SRI655409 SHH655409:SHM655409 RXL655409:RXQ655409 RNP655409:RNU655409 RDT655409:RDY655409 QTX655409:QUC655409 QKB655409:QKG655409 QAF655409:QAK655409 PQJ655409:PQO655409 PGN655409:PGS655409 OWR655409:OWW655409 OMV655409:ONA655409 OCZ655409:ODE655409 NTD655409:NTI655409 NJH655409:NJM655409 MZL655409:MZQ655409 MPP655409:MPU655409 MFT655409:MFY655409 LVX655409:LWC655409 LMB655409:LMG655409 LCF655409:LCK655409 KSJ655409:KSO655409 KIN655409:KIS655409 JYR655409:JYW655409 JOV655409:JPA655409 JEZ655409:JFE655409 IVD655409:IVI655409 ILH655409:ILM655409 IBL655409:IBQ655409 HRP655409:HRU655409 HHT655409:HHY655409 GXX655409:GYC655409 GOB655409:GOG655409 GEF655409:GEK655409 FUJ655409:FUO655409 FKN655409:FKS655409 FAR655409:FAW655409 EQV655409:ERA655409 EGZ655409:EHE655409 DXD655409:DXI655409 DNH655409:DNM655409 DDL655409:DDQ655409 CTP655409:CTU655409 CJT655409:CJY655409 BZX655409:CAC655409 BQB655409:BQG655409 BGF655409:BGK655409 AWJ655409:AWO655409 AMN655409:AMS655409 ACR655409:ACW655409 SV655409:TA655409 IZ655409:JE655409 D655409:I655409 WVL589873:WVQ589873 WLP589873:WLU589873 WBT589873:WBY589873 VRX589873:VSC589873 VIB589873:VIG589873 UYF589873:UYK589873 UOJ589873:UOO589873 UEN589873:UES589873 TUR589873:TUW589873 TKV589873:TLA589873 TAZ589873:TBE589873 SRD589873:SRI589873 SHH589873:SHM589873 RXL589873:RXQ589873 RNP589873:RNU589873 RDT589873:RDY589873 QTX589873:QUC589873 QKB589873:QKG589873 QAF589873:QAK589873 PQJ589873:PQO589873 PGN589873:PGS589873 OWR589873:OWW589873 OMV589873:ONA589873 OCZ589873:ODE589873 NTD589873:NTI589873 NJH589873:NJM589873 MZL589873:MZQ589873 MPP589873:MPU589873 MFT589873:MFY589873 LVX589873:LWC589873 LMB589873:LMG589873 LCF589873:LCK589873 KSJ589873:KSO589873 KIN589873:KIS589873 JYR589873:JYW589873 JOV589873:JPA589873 JEZ589873:JFE589873 IVD589873:IVI589873 ILH589873:ILM589873 IBL589873:IBQ589873 HRP589873:HRU589873 HHT589873:HHY589873 GXX589873:GYC589873 GOB589873:GOG589873 GEF589873:GEK589873 FUJ589873:FUO589873 FKN589873:FKS589873 FAR589873:FAW589873 EQV589873:ERA589873 EGZ589873:EHE589873 DXD589873:DXI589873 DNH589873:DNM589873 DDL589873:DDQ589873 CTP589873:CTU589873 CJT589873:CJY589873 BZX589873:CAC589873 BQB589873:BQG589873 BGF589873:BGK589873 AWJ589873:AWO589873 AMN589873:AMS589873 ACR589873:ACW589873 SV589873:TA589873 IZ589873:JE589873 D589873:I589873 WVL524337:WVQ524337 WLP524337:WLU524337 WBT524337:WBY524337 VRX524337:VSC524337 VIB524337:VIG524337 UYF524337:UYK524337 UOJ524337:UOO524337 UEN524337:UES524337 TUR524337:TUW524337 TKV524337:TLA524337 TAZ524337:TBE524337 SRD524337:SRI524337 SHH524337:SHM524337 RXL524337:RXQ524337 RNP524337:RNU524337 RDT524337:RDY524337 QTX524337:QUC524337 QKB524337:QKG524337 QAF524337:QAK524337 PQJ524337:PQO524337 PGN524337:PGS524337 OWR524337:OWW524337 OMV524337:ONA524337 OCZ524337:ODE524337 NTD524337:NTI524337 NJH524337:NJM524337 MZL524337:MZQ524337 MPP524337:MPU524337 MFT524337:MFY524337 LVX524337:LWC524337 LMB524337:LMG524337 LCF524337:LCK524337 KSJ524337:KSO524337 KIN524337:KIS524337 JYR524337:JYW524337 JOV524337:JPA524337 JEZ524337:JFE524337 IVD524337:IVI524337 ILH524337:ILM524337 IBL524337:IBQ524337 HRP524337:HRU524337 HHT524337:HHY524337 GXX524337:GYC524337 GOB524337:GOG524337 GEF524337:GEK524337 FUJ524337:FUO524337 FKN524337:FKS524337 FAR524337:FAW524337 EQV524337:ERA524337 EGZ524337:EHE524337 DXD524337:DXI524337 DNH524337:DNM524337 DDL524337:DDQ524337 CTP524337:CTU524337 CJT524337:CJY524337 BZX524337:CAC524337 BQB524337:BQG524337 BGF524337:BGK524337 AWJ524337:AWO524337 AMN524337:AMS524337 ACR524337:ACW524337 SV524337:TA524337 IZ524337:JE524337 D524337:I524337 WVL458801:WVQ458801 WLP458801:WLU458801 WBT458801:WBY458801 VRX458801:VSC458801 VIB458801:VIG458801 UYF458801:UYK458801 UOJ458801:UOO458801 UEN458801:UES458801 TUR458801:TUW458801 TKV458801:TLA458801 TAZ458801:TBE458801 SRD458801:SRI458801 SHH458801:SHM458801 RXL458801:RXQ458801 RNP458801:RNU458801 RDT458801:RDY458801 QTX458801:QUC458801 QKB458801:QKG458801 QAF458801:QAK458801 PQJ458801:PQO458801 PGN458801:PGS458801 OWR458801:OWW458801 OMV458801:ONA458801 OCZ458801:ODE458801 NTD458801:NTI458801 NJH458801:NJM458801 MZL458801:MZQ458801 MPP458801:MPU458801 MFT458801:MFY458801 LVX458801:LWC458801 LMB458801:LMG458801 LCF458801:LCK458801 KSJ458801:KSO458801 KIN458801:KIS458801 JYR458801:JYW458801 JOV458801:JPA458801 JEZ458801:JFE458801 IVD458801:IVI458801 ILH458801:ILM458801 IBL458801:IBQ458801 HRP458801:HRU458801 HHT458801:HHY458801 GXX458801:GYC458801 GOB458801:GOG458801 GEF458801:GEK458801 FUJ458801:FUO458801 FKN458801:FKS458801 FAR458801:FAW458801 EQV458801:ERA458801 EGZ458801:EHE458801 DXD458801:DXI458801 DNH458801:DNM458801 DDL458801:DDQ458801 CTP458801:CTU458801 CJT458801:CJY458801 BZX458801:CAC458801 BQB458801:BQG458801 BGF458801:BGK458801 AWJ458801:AWO458801 AMN458801:AMS458801 ACR458801:ACW458801 SV458801:TA458801 IZ458801:JE458801 D458801:I458801 WVL393265:WVQ393265 WLP393265:WLU393265 WBT393265:WBY393265 VRX393265:VSC393265 VIB393265:VIG393265 UYF393265:UYK393265 UOJ393265:UOO393265 UEN393265:UES393265 TUR393265:TUW393265 TKV393265:TLA393265 TAZ393265:TBE393265 SRD393265:SRI393265 SHH393265:SHM393265 RXL393265:RXQ393265 RNP393265:RNU393265 RDT393265:RDY393265 QTX393265:QUC393265 QKB393265:QKG393265 QAF393265:QAK393265 PQJ393265:PQO393265 PGN393265:PGS393265 OWR393265:OWW393265 OMV393265:ONA393265 OCZ393265:ODE393265 NTD393265:NTI393265 NJH393265:NJM393265 MZL393265:MZQ393265 MPP393265:MPU393265 MFT393265:MFY393265 LVX393265:LWC393265 LMB393265:LMG393265 LCF393265:LCK393265 KSJ393265:KSO393265 KIN393265:KIS393265 JYR393265:JYW393265 JOV393265:JPA393265 JEZ393265:JFE393265 IVD393265:IVI393265 ILH393265:ILM393265 IBL393265:IBQ393265 HRP393265:HRU393265 HHT393265:HHY393265 GXX393265:GYC393265 GOB393265:GOG393265 GEF393265:GEK393265 FUJ393265:FUO393265 FKN393265:FKS393265 FAR393265:FAW393265 EQV393265:ERA393265 EGZ393265:EHE393265 DXD393265:DXI393265 DNH393265:DNM393265 DDL393265:DDQ393265 CTP393265:CTU393265 CJT393265:CJY393265 BZX393265:CAC393265 BQB393265:BQG393265 BGF393265:BGK393265 AWJ393265:AWO393265 AMN393265:AMS393265 ACR393265:ACW393265 SV393265:TA393265 IZ393265:JE393265 D393265:I393265 WVL327729:WVQ327729 WLP327729:WLU327729 WBT327729:WBY327729 VRX327729:VSC327729 VIB327729:VIG327729 UYF327729:UYK327729 UOJ327729:UOO327729 UEN327729:UES327729 TUR327729:TUW327729 TKV327729:TLA327729 TAZ327729:TBE327729 SRD327729:SRI327729 SHH327729:SHM327729 RXL327729:RXQ327729 RNP327729:RNU327729 RDT327729:RDY327729 QTX327729:QUC327729 QKB327729:QKG327729 QAF327729:QAK327729 PQJ327729:PQO327729 PGN327729:PGS327729 OWR327729:OWW327729 OMV327729:ONA327729 OCZ327729:ODE327729 NTD327729:NTI327729 NJH327729:NJM327729 MZL327729:MZQ327729 MPP327729:MPU327729 MFT327729:MFY327729 LVX327729:LWC327729 LMB327729:LMG327729 LCF327729:LCK327729 KSJ327729:KSO327729 KIN327729:KIS327729 JYR327729:JYW327729 JOV327729:JPA327729 JEZ327729:JFE327729 IVD327729:IVI327729 ILH327729:ILM327729 IBL327729:IBQ327729 HRP327729:HRU327729 HHT327729:HHY327729 GXX327729:GYC327729 GOB327729:GOG327729 GEF327729:GEK327729 FUJ327729:FUO327729 FKN327729:FKS327729 FAR327729:FAW327729 EQV327729:ERA327729 EGZ327729:EHE327729 DXD327729:DXI327729 DNH327729:DNM327729 DDL327729:DDQ327729 CTP327729:CTU327729 CJT327729:CJY327729 BZX327729:CAC327729 BQB327729:BQG327729 BGF327729:BGK327729 AWJ327729:AWO327729 AMN327729:AMS327729 ACR327729:ACW327729 SV327729:TA327729 IZ327729:JE327729 D327729:I327729 WVL262193:WVQ262193 WLP262193:WLU262193 WBT262193:WBY262193 VRX262193:VSC262193 VIB262193:VIG262193 UYF262193:UYK262193 UOJ262193:UOO262193 UEN262193:UES262193 TUR262193:TUW262193 TKV262193:TLA262193 TAZ262193:TBE262193 SRD262193:SRI262193 SHH262193:SHM262193 RXL262193:RXQ262193 RNP262193:RNU262193 RDT262193:RDY262193 QTX262193:QUC262193 QKB262193:QKG262193 QAF262193:QAK262193 PQJ262193:PQO262193 PGN262193:PGS262193 OWR262193:OWW262193 OMV262193:ONA262193 OCZ262193:ODE262193 NTD262193:NTI262193 NJH262193:NJM262193 MZL262193:MZQ262193 MPP262193:MPU262193 MFT262193:MFY262193 LVX262193:LWC262193 LMB262193:LMG262193 LCF262193:LCK262193 KSJ262193:KSO262193 KIN262193:KIS262193 JYR262193:JYW262193 JOV262193:JPA262193 JEZ262193:JFE262193 IVD262193:IVI262193 ILH262193:ILM262193 IBL262193:IBQ262193 HRP262193:HRU262193 HHT262193:HHY262193 GXX262193:GYC262193 GOB262193:GOG262193 GEF262193:GEK262193 FUJ262193:FUO262193 FKN262193:FKS262193 FAR262193:FAW262193 EQV262193:ERA262193 EGZ262193:EHE262193 DXD262193:DXI262193 DNH262193:DNM262193 DDL262193:DDQ262193 CTP262193:CTU262193 CJT262193:CJY262193 BZX262193:CAC262193 BQB262193:BQG262193 BGF262193:BGK262193 AWJ262193:AWO262193 AMN262193:AMS262193 ACR262193:ACW262193 SV262193:TA262193 IZ262193:JE262193 D262193:I262193 WVL196657:WVQ196657 WLP196657:WLU196657 WBT196657:WBY196657 VRX196657:VSC196657 VIB196657:VIG196657 UYF196657:UYK196657 UOJ196657:UOO196657 UEN196657:UES196657 TUR196657:TUW196657 TKV196657:TLA196657 TAZ196657:TBE196657 SRD196657:SRI196657 SHH196657:SHM196657 RXL196657:RXQ196657 RNP196657:RNU196657 RDT196657:RDY196657 QTX196657:QUC196657 QKB196657:QKG196657 QAF196657:QAK196657 PQJ196657:PQO196657 PGN196657:PGS196657 OWR196657:OWW196657 OMV196657:ONA196657 OCZ196657:ODE196657 NTD196657:NTI196657 NJH196657:NJM196657 MZL196657:MZQ196657 MPP196657:MPU196657 MFT196657:MFY196657 LVX196657:LWC196657 LMB196657:LMG196657 LCF196657:LCK196657 KSJ196657:KSO196657 KIN196657:KIS196657 JYR196657:JYW196657 JOV196657:JPA196657 JEZ196657:JFE196657 IVD196657:IVI196657 ILH196657:ILM196657 IBL196657:IBQ196657 HRP196657:HRU196657 HHT196657:HHY196657 GXX196657:GYC196657 GOB196657:GOG196657 GEF196657:GEK196657 FUJ196657:FUO196657 FKN196657:FKS196657 FAR196657:FAW196657 EQV196657:ERA196657 EGZ196657:EHE196657 DXD196657:DXI196657 DNH196657:DNM196657 DDL196657:DDQ196657 CTP196657:CTU196657 CJT196657:CJY196657 BZX196657:CAC196657 BQB196657:BQG196657 BGF196657:BGK196657 AWJ196657:AWO196657 AMN196657:AMS196657 ACR196657:ACW196657 SV196657:TA196657 IZ196657:JE196657 D196657:I196657 WVL131121:WVQ131121 WLP131121:WLU131121 WBT131121:WBY131121 VRX131121:VSC131121 VIB131121:VIG131121 UYF131121:UYK131121 UOJ131121:UOO131121 UEN131121:UES131121 TUR131121:TUW131121 TKV131121:TLA131121 TAZ131121:TBE131121 SRD131121:SRI131121 SHH131121:SHM131121 RXL131121:RXQ131121 RNP131121:RNU131121 RDT131121:RDY131121 QTX131121:QUC131121 QKB131121:QKG131121 QAF131121:QAK131121 PQJ131121:PQO131121 PGN131121:PGS131121 OWR131121:OWW131121 OMV131121:ONA131121 OCZ131121:ODE131121 NTD131121:NTI131121 NJH131121:NJM131121 MZL131121:MZQ131121 MPP131121:MPU131121 MFT131121:MFY131121 LVX131121:LWC131121 LMB131121:LMG131121 LCF131121:LCK131121 KSJ131121:KSO131121 KIN131121:KIS131121 JYR131121:JYW131121 JOV131121:JPA131121 JEZ131121:JFE131121 IVD131121:IVI131121 ILH131121:ILM131121 IBL131121:IBQ131121 HRP131121:HRU131121 HHT131121:HHY131121 GXX131121:GYC131121 GOB131121:GOG131121 GEF131121:GEK131121 FUJ131121:FUO131121 FKN131121:FKS131121 FAR131121:FAW131121 EQV131121:ERA131121 EGZ131121:EHE131121 DXD131121:DXI131121 DNH131121:DNM131121 DDL131121:DDQ131121 CTP131121:CTU131121 CJT131121:CJY131121 BZX131121:CAC131121 BQB131121:BQG131121 BGF131121:BGK131121 AWJ131121:AWO131121 AMN131121:AMS131121 ACR131121:ACW131121 SV131121:TA131121 IZ131121:JE131121 D131121:I131121 WVL65585:WVQ65585 WLP65585:WLU65585 WBT65585:WBY65585 VRX65585:VSC65585 VIB65585:VIG65585 UYF65585:UYK65585 UOJ65585:UOO65585 UEN65585:UES65585 TUR65585:TUW65585 TKV65585:TLA65585 TAZ65585:TBE65585 SRD65585:SRI65585 SHH65585:SHM65585 RXL65585:RXQ65585 RNP65585:RNU65585 RDT65585:RDY65585 QTX65585:QUC65585 QKB65585:QKG65585 QAF65585:QAK65585 PQJ65585:PQO65585 PGN65585:PGS65585 OWR65585:OWW65585 OMV65585:ONA65585 OCZ65585:ODE65585 NTD65585:NTI65585 NJH65585:NJM65585 MZL65585:MZQ65585 MPP65585:MPU65585 MFT65585:MFY65585 LVX65585:LWC65585 LMB65585:LMG65585 LCF65585:LCK65585 KSJ65585:KSO65585 KIN65585:KIS65585 JYR65585:JYW65585 JOV65585:JPA65585 JEZ65585:JFE65585 IVD65585:IVI65585 ILH65585:ILM65585 IBL65585:IBQ65585 HRP65585:HRU65585 HHT65585:HHY65585 GXX65585:GYC65585 GOB65585:GOG65585 GEF65585:GEK65585 FUJ65585:FUO65585 FKN65585:FKS65585 FAR65585:FAW65585 EQV65585:ERA65585 EGZ65585:EHE65585 DXD65585:DXI65585 DNH65585:DNM65585 DDL65585:DDQ65585 CTP65585:CTU65585 CJT65585:CJY65585 BZX65585:CAC65585 BQB65585:BQG65585 BGF65585:BGK65585 AWJ65585:AWO65585 AMN65585:AMS65585 ACR65585:ACW65585 SV65585:TA65585 IZ65585:JE65585 D65585:I65585 IZ30:JE30 SV30:TA30 ACR30:ACW30 AMN30:AMS30 AWJ30:AWO30 BGF30:BGK30 BQB30:BQG30 BZX30:CAC30 CJT30:CJY30 CTP30:CTU30 DDL30:DDQ30 DNH30:DNM30 DXD30:DXI30 EGZ30:EHE30 EQV30:ERA30 FAR30:FAW30 FKN30:FKS30 FUJ30:FUO30 GEF30:GEK30 GOB30:GOG30 GXX30:GYC30 HHT30:HHY30 HRP30:HRU30 IBL30:IBQ30 ILH30:ILM30 IVD30:IVI30 JEZ30:JFE30 JOV30:JPA30 JYR30:JYW30 KIN30:KIS30 KSJ30:KSO30 LCF30:LCK30 LMB30:LMG30 LVX30:LWC30 MFT30:MFY30 MPP30:MPU30 MZL30:MZQ30 NJH30:NJM30 NTD30:NTI30 OCZ30:ODE30 OMV30:ONA30 OWR30:OWW30 PGN30:PGS30 PQJ30:PQO30 QAF30:QAK30 QKB30:QKG30 QTX30:QUC30 RDT30:RDY30 RNP30:RNU30 RXL30:RXQ30 SHH30:SHM30 SRD30:SRI30 TAZ30:TBE30 TKV30:TLA30 TUR30:TUW30 UEN30:UES30 UOJ30:UOO30 UYF30:UYK30 VIB30:VIG30 VRX30:VSC30 WBT30:WBY30 WLP30:WLU30 WVL30:WVQ30 WLP983089:WLU983089">
      <formula1>$O$9:$O$27</formula1>
    </dataValidation>
    <dataValidation type="list" allowBlank="1" showInputMessage="1" showErrorMessage="1" sqref="WVM983107:WVQ983107 WLQ983107:WLU983107 WBU983107:WBY983107 VRY983107:VSC983107 VIC983107:VIG983107 UYG983107:UYK983107 UOK983107:UOO983107 UEO983107:UES983107 TUS983107:TUW983107 TKW983107:TLA983107 TBA983107:TBE983107 SRE983107:SRI983107 SHI983107:SHM983107 RXM983107:RXQ983107 RNQ983107:RNU983107 RDU983107:RDY983107 QTY983107:QUC983107 QKC983107:QKG983107 QAG983107:QAK983107 PQK983107:PQO983107 PGO983107:PGS983107 OWS983107:OWW983107 OMW983107:ONA983107 ODA983107:ODE983107 NTE983107:NTI983107 NJI983107:NJM983107 MZM983107:MZQ983107 MPQ983107:MPU983107 MFU983107:MFY983107 LVY983107:LWC983107 LMC983107:LMG983107 LCG983107:LCK983107 KSK983107:KSO983107 KIO983107:KIS983107 JYS983107:JYW983107 JOW983107:JPA983107 JFA983107:JFE983107 IVE983107:IVI983107 ILI983107:ILM983107 IBM983107:IBQ983107 HRQ983107:HRU983107 HHU983107:HHY983107 GXY983107:GYC983107 GOC983107:GOG983107 GEG983107:GEK983107 FUK983107:FUO983107 FKO983107:FKS983107 FAS983107:FAW983107 EQW983107:ERA983107 EHA983107:EHE983107 DXE983107:DXI983107 DNI983107:DNM983107 DDM983107:DDQ983107 CTQ983107:CTU983107 CJU983107:CJY983107 BZY983107:CAC983107 BQC983107:BQG983107 BGG983107:BGK983107 AWK983107:AWO983107 AMO983107:AMS983107 ACS983107:ACW983107 SW983107:TA983107 JA983107:JE983107 E983107:I983107 WVM917571:WVQ917571 WLQ917571:WLU917571 WBU917571:WBY917571 VRY917571:VSC917571 VIC917571:VIG917571 UYG917571:UYK917571 UOK917571:UOO917571 UEO917571:UES917571 TUS917571:TUW917571 TKW917571:TLA917571 TBA917571:TBE917571 SRE917571:SRI917571 SHI917571:SHM917571 RXM917571:RXQ917571 RNQ917571:RNU917571 RDU917571:RDY917571 QTY917571:QUC917571 QKC917571:QKG917571 QAG917571:QAK917571 PQK917571:PQO917571 PGO917571:PGS917571 OWS917571:OWW917571 OMW917571:ONA917571 ODA917571:ODE917571 NTE917571:NTI917571 NJI917571:NJM917571 MZM917571:MZQ917571 MPQ917571:MPU917571 MFU917571:MFY917571 LVY917571:LWC917571 LMC917571:LMG917571 LCG917571:LCK917571 KSK917571:KSO917571 KIO917571:KIS917571 JYS917571:JYW917571 JOW917571:JPA917571 JFA917571:JFE917571 IVE917571:IVI917571 ILI917571:ILM917571 IBM917571:IBQ917571 HRQ917571:HRU917571 HHU917571:HHY917571 GXY917571:GYC917571 GOC917571:GOG917571 GEG917571:GEK917571 FUK917571:FUO917571 FKO917571:FKS917571 FAS917571:FAW917571 EQW917571:ERA917571 EHA917571:EHE917571 DXE917571:DXI917571 DNI917571:DNM917571 DDM917571:DDQ917571 CTQ917571:CTU917571 CJU917571:CJY917571 BZY917571:CAC917571 BQC917571:BQG917571 BGG917571:BGK917571 AWK917571:AWO917571 AMO917571:AMS917571 ACS917571:ACW917571 SW917571:TA917571 JA917571:JE917571 E917571:I917571 WVM852035:WVQ852035 WLQ852035:WLU852035 WBU852035:WBY852035 VRY852035:VSC852035 VIC852035:VIG852035 UYG852035:UYK852035 UOK852035:UOO852035 UEO852035:UES852035 TUS852035:TUW852035 TKW852035:TLA852035 TBA852035:TBE852035 SRE852035:SRI852035 SHI852035:SHM852035 RXM852035:RXQ852035 RNQ852035:RNU852035 RDU852035:RDY852035 QTY852035:QUC852035 QKC852035:QKG852035 QAG852035:QAK852035 PQK852035:PQO852035 PGO852035:PGS852035 OWS852035:OWW852035 OMW852035:ONA852035 ODA852035:ODE852035 NTE852035:NTI852035 NJI852035:NJM852035 MZM852035:MZQ852035 MPQ852035:MPU852035 MFU852035:MFY852035 LVY852035:LWC852035 LMC852035:LMG852035 LCG852035:LCK852035 KSK852035:KSO852035 KIO852035:KIS852035 JYS852035:JYW852035 JOW852035:JPA852035 JFA852035:JFE852035 IVE852035:IVI852035 ILI852035:ILM852035 IBM852035:IBQ852035 HRQ852035:HRU852035 HHU852035:HHY852035 GXY852035:GYC852035 GOC852035:GOG852035 GEG852035:GEK852035 FUK852035:FUO852035 FKO852035:FKS852035 FAS852035:FAW852035 EQW852035:ERA852035 EHA852035:EHE852035 DXE852035:DXI852035 DNI852035:DNM852035 DDM852035:DDQ852035 CTQ852035:CTU852035 CJU852035:CJY852035 BZY852035:CAC852035 BQC852035:BQG852035 BGG852035:BGK852035 AWK852035:AWO852035 AMO852035:AMS852035 ACS852035:ACW852035 SW852035:TA852035 JA852035:JE852035 E852035:I852035 WVM786499:WVQ786499 WLQ786499:WLU786499 WBU786499:WBY786499 VRY786499:VSC786499 VIC786499:VIG786499 UYG786499:UYK786499 UOK786499:UOO786499 UEO786499:UES786499 TUS786499:TUW786499 TKW786499:TLA786499 TBA786499:TBE786499 SRE786499:SRI786499 SHI786499:SHM786499 RXM786499:RXQ786499 RNQ786499:RNU786499 RDU786499:RDY786499 QTY786499:QUC786499 QKC786499:QKG786499 QAG786499:QAK786499 PQK786499:PQO786499 PGO786499:PGS786499 OWS786499:OWW786499 OMW786499:ONA786499 ODA786499:ODE786499 NTE786499:NTI786499 NJI786499:NJM786499 MZM786499:MZQ786499 MPQ786499:MPU786499 MFU786499:MFY786499 LVY786499:LWC786499 LMC786499:LMG786499 LCG786499:LCK786499 KSK786499:KSO786499 KIO786499:KIS786499 JYS786499:JYW786499 JOW786499:JPA786499 JFA786499:JFE786499 IVE786499:IVI786499 ILI786499:ILM786499 IBM786499:IBQ786499 HRQ786499:HRU786499 HHU786499:HHY786499 GXY786499:GYC786499 GOC786499:GOG786499 GEG786499:GEK786499 FUK786499:FUO786499 FKO786499:FKS786499 FAS786499:FAW786499 EQW786499:ERA786499 EHA786499:EHE786499 DXE786499:DXI786499 DNI786499:DNM786499 DDM786499:DDQ786499 CTQ786499:CTU786499 CJU786499:CJY786499 BZY786499:CAC786499 BQC786499:BQG786499 BGG786499:BGK786499 AWK786499:AWO786499 AMO786499:AMS786499 ACS786499:ACW786499 SW786499:TA786499 JA786499:JE786499 E786499:I786499 WVM720963:WVQ720963 WLQ720963:WLU720963 WBU720963:WBY720963 VRY720963:VSC720963 VIC720963:VIG720963 UYG720963:UYK720963 UOK720963:UOO720963 UEO720963:UES720963 TUS720963:TUW720963 TKW720963:TLA720963 TBA720963:TBE720963 SRE720963:SRI720963 SHI720963:SHM720963 RXM720963:RXQ720963 RNQ720963:RNU720963 RDU720963:RDY720963 QTY720963:QUC720963 QKC720963:QKG720963 QAG720963:QAK720963 PQK720963:PQO720963 PGO720963:PGS720963 OWS720963:OWW720963 OMW720963:ONA720963 ODA720963:ODE720963 NTE720963:NTI720963 NJI720963:NJM720963 MZM720963:MZQ720963 MPQ720963:MPU720963 MFU720963:MFY720963 LVY720963:LWC720963 LMC720963:LMG720963 LCG720963:LCK720963 KSK720963:KSO720963 KIO720963:KIS720963 JYS720963:JYW720963 JOW720963:JPA720963 JFA720963:JFE720963 IVE720963:IVI720963 ILI720963:ILM720963 IBM720963:IBQ720963 HRQ720963:HRU720963 HHU720963:HHY720963 GXY720963:GYC720963 GOC720963:GOG720963 GEG720963:GEK720963 FUK720963:FUO720963 FKO720963:FKS720963 FAS720963:FAW720963 EQW720963:ERA720963 EHA720963:EHE720963 DXE720963:DXI720963 DNI720963:DNM720963 DDM720963:DDQ720963 CTQ720963:CTU720963 CJU720963:CJY720963 BZY720963:CAC720963 BQC720963:BQG720963 BGG720963:BGK720963 AWK720963:AWO720963 AMO720963:AMS720963 ACS720963:ACW720963 SW720963:TA720963 JA720963:JE720963 E720963:I720963 WVM655427:WVQ655427 WLQ655427:WLU655427 WBU655427:WBY655427 VRY655427:VSC655427 VIC655427:VIG655427 UYG655427:UYK655427 UOK655427:UOO655427 UEO655427:UES655427 TUS655427:TUW655427 TKW655427:TLA655427 TBA655427:TBE655427 SRE655427:SRI655427 SHI655427:SHM655427 RXM655427:RXQ655427 RNQ655427:RNU655427 RDU655427:RDY655427 QTY655427:QUC655427 QKC655427:QKG655427 QAG655427:QAK655427 PQK655427:PQO655427 PGO655427:PGS655427 OWS655427:OWW655427 OMW655427:ONA655427 ODA655427:ODE655427 NTE655427:NTI655427 NJI655427:NJM655427 MZM655427:MZQ655427 MPQ655427:MPU655427 MFU655427:MFY655427 LVY655427:LWC655427 LMC655427:LMG655427 LCG655427:LCK655427 KSK655427:KSO655427 KIO655427:KIS655427 JYS655427:JYW655427 JOW655427:JPA655427 JFA655427:JFE655427 IVE655427:IVI655427 ILI655427:ILM655427 IBM655427:IBQ655427 HRQ655427:HRU655427 HHU655427:HHY655427 GXY655427:GYC655427 GOC655427:GOG655427 GEG655427:GEK655427 FUK655427:FUO655427 FKO655427:FKS655427 FAS655427:FAW655427 EQW655427:ERA655427 EHA655427:EHE655427 DXE655427:DXI655427 DNI655427:DNM655427 DDM655427:DDQ655427 CTQ655427:CTU655427 CJU655427:CJY655427 BZY655427:CAC655427 BQC655427:BQG655427 BGG655427:BGK655427 AWK655427:AWO655427 AMO655427:AMS655427 ACS655427:ACW655427 SW655427:TA655427 JA655427:JE655427 E655427:I655427 WVM589891:WVQ589891 WLQ589891:WLU589891 WBU589891:WBY589891 VRY589891:VSC589891 VIC589891:VIG589891 UYG589891:UYK589891 UOK589891:UOO589891 UEO589891:UES589891 TUS589891:TUW589891 TKW589891:TLA589891 TBA589891:TBE589891 SRE589891:SRI589891 SHI589891:SHM589891 RXM589891:RXQ589891 RNQ589891:RNU589891 RDU589891:RDY589891 QTY589891:QUC589891 QKC589891:QKG589891 QAG589891:QAK589891 PQK589891:PQO589891 PGO589891:PGS589891 OWS589891:OWW589891 OMW589891:ONA589891 ODA589891:ODE589891 NTE589891:NTI589891 NJI589891:NJM589891 MZM589891:MZQ589891 MPQ589891:MPU589891 MFU589891:MFY589891 LVY589891:LWC589891 LMC589891:LMG589891 LCG589891:LCK589891 KSK589891:KSO589891 KIO589891:KIS589891 JYS589891:JYW589891 JOW589891:JPA589891 JFA589891:JFE589891 IVE589891:IVI589891 ILI589891:ILM589891 IBM589891:IBQ589891 HRQ589891:HRU589891 HHU589891:HHY589891 GXY589891:GYC589891 GOC589891:GOG589891 GEG589891:GEK589891 FUK589891:FUO589891 FKO589891:FKS589891 FAS589891:FAW589891 EQW589891:ERA589891 EHA589891:EHE589891 DXE589891:DXI589891 DNI589891:DNM589891 DDM589891:DDQ589891 CTQ589891:CTU589891 CJU589891:CJY589891 BZY589891:CAC589891 BQC589891:BQG589891 BGG589891:BGK589891 AWK589891:AWO589891 AMO589891:AMS589891 ACS589891:ACW589891 SW589891:TA589891 JA589891:JE589891 E589891:I589891 WVM524355:WVQ524355 WLQ524355:WLU524355 WBU524355:WBY524355 VRY524355:VSC524355 VIC524355:VIG524355 UYG524355:UYK524355 UOK524355:UOO524355 UEO524355:UES524355 TUS524355:TUW524355 TKW524355:TLA524355 TBA524355:TBE524355 SRE524355:SRI524355 SHI524355:SHM524355 RXM524355:RXQ524355 RNQ524355:RNU524355 RDU524355:RDY524355 QTY524355:QUC524355 QKC524355:QKG524355 QAG524355:QAK524355 PQK524355:PQO524355 PGO524355:PGS524355 OWS524355:OWW524355 OMW524355:ONA524355 ODA524355:ODE524355 NTE524355:NTI524355 NJI524355:NJM524355 MZM524355:MZQ524355 MPQ524355:MPU524355 MFU524355:MFY524355 LVY524355:LWC524355 LMC524355:LMG524355 LCG524355:LCK524355 KSK524355:KSO524355 KIO524355:KIS524355 JYS524355:JYW524355 JOW524355:JPA524355 JFA524355:JFE524355 IVE524355:IVI524355 ILI524355:ILM524355 IBM524355:IBQ524355 HRQ524355:HRU524355 HHU524355:HHY524355 GXY524355:GYC524355 GOC524355:GOG524355 GEG524355:GEK524355 FUK524355:FUO524355 FKO524355:FKS524355 FAS524355:FAW524355 EQW524355:ERA524355 EHA524355:EHE524355 DXE524355:DXI524355 DNI524355:DNM524355 DDM524355:DDQ524355 CTQ524355:CTU524355 CJU524355:CJY524355 BZY524355:CAC524355 BQC524355:BQG524355 BGG524355:BGK524355 AWK524355:AWO524355 AMO524355:AMS524355 ACS524355:ACW524355 SW524355:TA524355 JA524355:JE524355 E524355:I524355 WVM458819:WVQ458819 WLQ458819:WLU458819 WBU458819:WBY458819 VRY458819:VSC458819 VIC458819:VIG458819 UYG458819:UYK458819 UOK458819:UOO458819 UEO458819:UES458819 TUS458819:TUW458819 TKW458819:TLA458819 TBA458819:TBE458819 SRE458819:SRI458819 SHI458819:SHM458819 RXM458819:RXQ458819 RNQ458819:RNU458819 RDU458819:RDY458819 QTY458819:QUC458819 QKC458819:QKG458819 QAG458819:QAK458819 PQK458819:PQO458819 PGO458819:PGS458819 OWS458819:OWW458819 OMW458819:ONA458819 ODA458819:ODE458819 NTE458819:NTI458819 NJI458819:NJM458819 MZM458819:MZQ458819 MPQ458819:MPU458819 MFU458819:MFY458819 LVY458819:LWC458819 LMC458819:LMG458819 LCG458819:LCK458819 KSK458819:KSO458819 KIO458819:KIS458819 JYS458819:JYW458819 JOW458819:JPA458819 JFA458819:JFE458819 IVE458819:IVI458819 ILI458819:ILM458819 IBM458819:IBQ458819 HRQ458819:HRU458819 HHU458819:HHY458819 GXY458819:GYC458819 GOC458819:GOG458819 GEG458819:GEK458819 FUK458819:FUO458819 FKO458819:FKS458819 FAS458819:FAW458819 EQW458819:ERA458819 EHA458819:EHE458819 DXE458819:DXI458819 DNI458819:DNM458819 DDM458819:DDQ458819 CTQ458819:CTU458819 CJU458819:CJY458819 BZY458819:CAC458819 BQC458819:BQG458819 BGG458819:BGK458819 AWK458819:AWO458819 AMO458819:AMS458819 ACS458819:ACW458819 SW458819:TA458819 JA458819:JE458819 E458819:I458819 WVM393283:WVQ393283 WLQ393283:WLU393283 WBU393283:WBY393283 VRY393283:VSC393283 VIC393283:VIG393283 UYG393283:UYK393283 UOK393283:UOO393283 UEO393283:UES393283 TUS393283:TUW393283 TKW393283:TLA393283 TBA393283:TBE393283 SRE393283:SRI393283 SHI393283:SHM393283 RXM393283:RXQ393283 RNQ393283:RNU393283 RDU393283:RDY393283 QTY393283:QUC393283 QKC393283:QKG393283 QAG393283:QAK393283 PQK393283:PQO393283 PGO393283:PGS393283 OWS393283:OWW393283 OMW393283:ONA393283 ODA393283:ODE393283 NTE393283:NTI393283 NJI393283:NJM393283 MZM393283:MZQ393283 MPQ393283:MPU393283 MFU393283:MFY393283 LVY393283:LWC393283 LMC393283:LMG393283 LCG393283:LCK393283 KSK393283:KSO393283 KIO393283:KIS393283 JYS393283:JYW393283 JOW393283:JPA393283 JFA393283:JFE393283 IVE393283:IVI393283 ILI393283:ILM393283 IBM393283:IBQ393283 HRQ393283:HRU393283 HHU393283:HHY393283 GXY393283:GYC393283 GOC393283:GOG393283 GEG393283:GEK393283 FUK393283:FUO393283 FKO393283:FKS393283 FAS393283:FAW393283 EQW393283:ERA393283 EHA393283:EHE393283 DXE393283:DXI393283 DNI393283:DNM393283 DDM393283:DDQ393283 CTQ393283:CTU393283 CJU393283:CJY393283 BZY393283:CAC393283 BQC393283:BQG393283 BGG393283:BGK393283 AWK393283:AWO393283 AMO393283:AMS393283 ACS393283:ACW393283 SW393283:TA393283 JA393283:JE393283 E393283:I393283 WVM327747:WVQ327747 WLQ327747:WLU327747 WBU327747:WBY327747 VRY327747:VSC327747 VIC327747:VIG327747 UYG327747:UYK327747 UOK327747:UOO327747 UEO327747:UES327747 TUS327747:TUW327747 TKW327747:TLA327747 TBA327747:TBE327747 SRE327747:SRI327747 SHI327747:SHM327747 RXM327747:RXQ327747 RNQ327747:RNU327747 RDU327747:RDY327747 QTY327747:QUC327747 QKC327747:QKG327747 QAG327747:QAK327747 PQK327747:PQO327747 PGO327747:PGS327747 OWS327747:OWW327747 OMW327747:ONA327747 ODA327747:ODE327747 NTE327747:NTI327747 NJI327747:NJM327747 MZM327747:MZQ327747 MPQ327747:MPU327747 MFU327747:MFY327747 LVY327747:LWC327747 LMC327747:LMG327747 LCG327747:LCK327747 KSK327747:KSO327747 KIO327747:KIS327747 JYS327747:JYW327747 JOW327747:JPA327747 JFA327747:JFE327747 IVE327747:IVI327747 ILI327747:ILM327747 IBM327747:IBQ327747 HRQ327747:HRU327747 HHU327747:HHY327747 GXY327747:GYC327747 GOC327747:GOG327747 GEG327747:GEK327747 FUK327747:FUO327747 FKO327747:FKS327747 FAS327747:FAW327747 EQW327747:ERA327747 EHA327747:EHE327747 DXE327747:DXI327747 DNI327747:DNM327747 DDM327747:DDQ327747 CTQ327747:CTU327747 CJU327747:CJY327747 BZY327747:CAC327747 BQC327747:BQG327747 BGG327747:BGK327747 AWK327747:AWO327747 AMO327747:AMS327747 ACS327747:ACW327747 SW327747:TA327747 JA327747:JE327747 E327747:I327747 WVM262211:WVQ262211 WLQ262211:WLU262211 WBU262211:WBY262211 VRY262211:VSC262211 VIC262211:VIG262211 UYG262211:UYK262211 UOK262211:UOO262211 UEO262211:UES262211 TUS262211:TUW262211 TKW262211:TLA262211 TBA262211:TBE262211 SRE262211:SRI262211 SHI262211:SHM262211 RXM262211:RXQ262211 RNQ262211:RNU262211 RDU262211:RDY262211 QTY262211:QUC262211 QKC262211:QKG262211 QAG262211:QAK262211 PQK262211:PQO262211 PGO262211:PGS262211 OWS262211:OWW262211 OMW262211:ONA262211 ODA262211:ODE262211 NTE262211:NTI262211 NJI262211:NJM262211 MZM262211:MZQ262211 MPQ262211:MPU262211 MFU262211:MFY262211 LVY262211:LWC262211 LMC262211:LMG262211 LCG262211:LCK262211 KSK262211:KSO262211 KIO262211:KIS262211 JYS262211:JYW262211 JOW262211:JPA262211 JFA262211:JFE262211 IVE262211:IVI262211 ILI262211:ILM262211 IBM262211:IBQ262211 HRQ262211:HRU262211 HHU262211:HHY262211 GXY262211:GYC262211 GOC262211:GOG262211 GEG262211:GEK262211 FUK262211:FUO262211 FKO262211:FKS262211 FAS262211:FAW262211 EQW262211:ERA262211 EHA262211:EHE262211 DXE262211:DXI262211 DNI262211:DNM262211 DDM262211:DDQ262211 CTQ262211:CTU262211 CJU262211:CJY262211 BZY262211:CAC262211 BQC262211:BQG262211 BGG262211:BGK262211 AWK262211:AWO262211 AMO262211:AMS262211 ACS262211:ACW262211 SW262211:TA262211 JA262211:JE262211 E262211:I262211 WVM196675:WVQ196675 WLQ196675:WLU196675 WBU196675:WBY196675 VRY196675:VSC196675 VIC196675:VIG196675 UYG196675:UYK196675 UOK196675:UOO196675 UEO196675:UES196675 TUS196675:TUW196675 TKW196675:TLA196675 TBA196675:TBE196675 SRE196675:SRI196675 SHI196675:SHM196675 RXM196675:RXQ196675 RNQ196675:RNU196675 RDU196675:RDY196675 QTY196675:QUC196675 QKC196675:QKG196675 QAG196675:QAK196675 PQK196675:PQO196675 PGO196675:PGS196675 OWS196675:OWW196675 OMW196675:ONA196675 ODA196675:ODE196675 NTE196675:NTI196675 NJI196675:NJM196675 MZM196675:MZQ196675 MPQ196675:MPU196675 MFU196675:MFY196675 LVY196675:LWC196675 LMC196675:LMG196675 LCG196675:LCK196675 KSK196675:KSO196675 KIO196675:KIS196675 JYS196675:JYW196675 JOW196675:JPA196675 JFA196675:JFE196675 IVE196675:IVI196675 ILI196675:ILM196675 IBM196675:IBQ196675 HRQ196675:HRU196675 HHU196675:HHY196675 GXY196675:GYC196675 GOC196675:GOG196675 GEG196675:GEK196675 FUK196675:FUO196675 FKO196675:FKS196675 FAS196675:FAW196675 EQW196675:ERA196675 EHA196675:EHE196675 DXE196675:DXI196675 DNI196675:DNM196675 DDM196675:DDQ196675 CTQ196675:CTU196675 CJU196675:CJY196675 BZY196675:CAC196675 BQC196675:BQG196675 BGG196675:BGK196675 AWK196675:AWO196675 AMO196675:AMS196675 ACS196675:ACW196675 SW196675:TA196675 JA196675:JE196675 E196675:I196675 WVM131139:WVQ131139 WLQ131139:WLU131139 WBU131139:WBY131139 VRY131139:VSC131139 VIC131139:VIG131139 UYG131139:UYK131139 UOK131139:UOO131139 UEO131139:UES131139 TUS131139:TUW131139 TKW131139:TLA131139 TBA131139:TBE131139 SRE131139:SRI131139 SHI131139:SHM131139 RXM131139:RXQ131139 RNQ131139:RNU131139 RDU131139:RDY131139 QTY131139:QUC131139 QKC131139:QKG131139 QAG131139:QAK131139 PQK131139:PQO131139 PGO131139:PGS131139 OWS131139:OWW131139 OMW131139:ONA131139 ODA131139:ODE131139 NTE131139:NTI131139 NJI131139:NJM131139 MZM131139:MZQ131139 MPQ131139:MPU131139 MFU131139:MFY131139 LVY131139:LWC131139 LMC131139:LMG131139 LCG131139:LCK131139 KSK131139:KSO131139 KIO131139:KIS131139 JYS131139:JYW131139 JOW131139:JPA131139 JFA131139:JFE131139 IVE131139:IVI131139 ILI131139:ILM131139 IBM131139:IBQ131139 HRQ131139:HRU131139 HHU131139:HHY131139 GXY131139:GYC131139 GOC131139:GOG131139 GEG131139:GEK131139 FUK131139:FUO131139 FKO131139:FKS131139 FAS131139:FAW131139 EQW131139:ERA131139 EHA131139:EHE131139 DXE131139:DXI131139 DNI131139:DNM131139 DDM131139:DDQ131139 CTQ131139:CTU131139 CJU131139:CJY131139 BZY131139:CAC131139 BQC131139:BQG131139 BGG131139:BGK131139 AWK131139:AWO131139 AMO131139:AMS131139 ACS131139:ACW131139 SW131139:TA131139 JA131139:JE131139 E131139:I131139 WVM65603:WVQ65603 WLQ65603:WLU65603 WBU65603:WBY65603 VRY65603:VSC65603 VIC65603:VIG65603 UYG65603:UYK65603 UOK65603:UOO65603 UEO65603:UES65603 TUS65603:TUW65603 TKW65603:TLA65603 TBA65603:TBE65603 SRE65603:SRI65603 SHI65603:SHM65603 RXM65603:RXQ65603 RNQ65603:RNU65603 RDU65603:RDY65603 QTY65603:QUC65603 QKC65603:QKG65603 QAG65603:QAK65603 PQK65603:PQO65603 PGO65603:PGS65603 OWS65603:OWW65603 OMW65603:ONA65603 ODA65603:ODE65603 NTE65603:NTI65603 NJI65603:NJM65603 MZM65603:MZQ65603 MPQ65603:MPU65603 MFU65603:MFY65603 LVY65603:LWC65603 LMC65603:LMG65603 LCG65603:LCK65603 KSK65603:KSO65603 KIO65603:KIS65603 JYS65603:JYW65603 JOW65603:JPA65603 JFA65603:JFE65603 IVE65603:IVI65603 ILI65603:ILM65603 IBM65603:IBQ65603 HRQ65603:HRU65603 HHU65603:HHY65603 GXY65603:GYC65603 GOC65603:GOG65603 GEG65603:GEK65603 FUK65603:FUO65603 FKO65603:FKS65603 FAS65603:FAW65603 EQW65603:ERA65603 EHA65603:EHE65603 DXE65603:DXI65603 DNI65603:DNM65603 DDM65603:DDQ65603 CTQ65603:CTU65603 CJU65603:CJY65603 BZY65603:CAC65603 BQC65603:BQG65603 BGG65603:BGK65603 AWK65603:AWO65603 AMO65603:AMS65603 ACS65603:ACW65603 SW65603:TA65603 JA65603:JE65603 E65603:I65603 JA52:JE52 SW52:TA52 ACS52:ACW52 AMO52:AMS52 AWK52:AWO52 BGG52:BGK52 BQC52:BQG52 BZY52:CAC52 CJU52:CJY52 CTQ52:CTU52 DDM52:DDQ52 DNI52:DNM52 DXE52:DXI52 EHA52:EHE52 EQW52:ERA52 FAS52:FAW52 FKO52:FKS52 FUK52:FUO52 GEG52:GEK52 GOC52:GOG52 GXY52:GYC52 HHU52:HHY52 HRQ52:HRU52 IBM52:IBQ52 ILI52:ILM52 IVE52:IVI52 JFA52:JFE52 JOW52:JPA52 JYS52:JYW52 KIO52:KIS52 KSK52:KSO52 LCG52:LCK52 LMC52:LMG52 LVY52:LWC52 MFU52:MFY52 MPQ52:MPU52 MZM52:MZQ52 NJI52:NJM52 NTE52:NTI52 ODA52:ODE52 OMW52:ONA52 OWS52:OWW52 PGO52:PGS52 PQK52:PQO52 QAG52:QAK52 QKC52:QKG52 QTY52:QUC52 RDU52:RDY52 RNQ52:RNU52 RXM52:RXQ52 SHI52:SHM52 SRE52:SRI52 TBA52:TBE52 TKW52:TLA52 TUS52:TUW52 UEO52:UES52 UOK52:UOO52 UYG52:UYK52 VIC52:VIG52 VRY52:VSC52 WBU52:WBY52 WLQ52:WLU52 WVM52:WVQ52 E52:I52">
      <formula1>$S$9:$S$11</formula1>
    </dataValidation>
    <dataValidation type="list" allowBlank="1" showInputMessage="1" showErrorMessage="1" sqref="WVQ983117:WVQ983121 WLU983117:WLU983121 WBY983117:WBY983121 VSC983117:VSC983121 VIG983117:VIG983121 UYK983117:UYK983121 UOO983117:UOO983121 UES983117:UES983121 TUW983117:TUW983121 TLA983117:TLA983121 TBE983117:TBE983121 SRI983117:SRI983121 SHM983117:SHM983121 RXQ983117:RXQ983121 RNU983117:RNU983121 RDY983117:RDY983121 QUC983117:QUC983121 QKG983117:QKG983121 QAK983117:QAK983121 PQO983117:PQO983121 PGS983117:PGS983121 OWW983117:OWW983121 ONA983117:ONA983121 ODE983117:ODE983121 NTI983117:NTI983121 NJM983117:NJM983121 MZQ983117:MZQ983121 MPU983117:MPU983121 MFY983117:MFY983121 LWC983117:LWC983121 LMG983117:LMG983121 LCK983117:LCK983121 KSO983117:KSO983121 KIS983117:KIS983121 JYW983117:JYW983121 JPA983117:JPA983121 JFE983117:JFE983121 IVI983117:IVI983121 ILM983117:ILM983121 IBQ983117:IBQ983121 HRU983117:HRU983121 HHY983117:HHY983121 GYC983117:GYC983121 GOG983117:GOG983121 GEK983117:GEK983121 FUO983117:FUO983121 FKS983117:FKS983121 FAW983117:FAW983121 ERA983117:ERA983121 EHE983117:EHE983121 DXI983117:DXI983121 DNM983117:DNM983121 DDQ983117:DDQ983121 CTU983117:CTU983121 CJY983117:CJY983121 CAC983117:CAC983121 BQG983117:BQG983121 BGK983117:BGK983121 AWO983117:AWO983121 AMS983117:AMS983121 ACW983117:ACW983121 TA983117:TA983121 JE983117:JE983121 I983117:I983121 WVQ917581:WVQ917585 WLU917581:WLU917585 WBY917581:WBY917585 VSC917581:VSC917585 VIG917581:VIG917585 UYK917581:UYK917585 UOO917581:UOO917585 UES917581:UES917585 TUW917581:TUW917585 TLA917581:TLA917585 TBE917581:TBE917585 SRI917581:SRI917585 SHM917581:SHM917585 RXQ917581:RXQ917585 RNU917581:RNU917585 RDY917581:RDY917585 QUC917581:QUC917585 QKG917581:QKG917585 QAK917581:QAK917585 PQO917581:PQO917585 PGS917581:PGS917585 OWW917581:OWW917585 ONA917581:ONA917585 ODE917581:ODE917585 NTI917581:NTI917585 NJM917581:NJM917585 MZQ917581:MZQ917585 MPU917581:MPU917585 MFY917581:MFY917585 LWC917581:LWC917585 LMG917581:LMG917585 LCK917581:LCK917585 KSO917581:KSO917585 KIS917581:KIS917585 JYW917581:JYW917585 JPA917581:JPA917585 JFE917581:JFE917585 IVI917581:IVI917585 ILM917581:ILM917585 IBQ917581:IBQ917585 HRU917581:HRU917585 HHY917581:HHY917585 GYC917581:GYC917585 GOG917581:GOG917585 GEK917581:GEK917585 FUO917581:FUO917585 FKS917581:FKS917585 FAW917581:FAW917585 ERA917581:ERA917585 EHE917581:EHE917585 DXI917581:DXI917585 DNM917581:DNM917585 DDQ917581:DDQ917585 CTU917581:CTU917585 CJY917581:CJY917585 CAC917581:CAC917585 BQG917581:BQG917585 BGK917581:BGK917585 AWO917581:AWO917585 AMS917581:AMS917585 ACW917581:ACW917585 TA917581:TA917585 JE917581:JE917585 I917581:I917585 WVQ852045:WVQ852049 WLU852045:WLU852049 WBY852045:WBY852049 VSC852045:VSC852049 VIG852045:VIG852049 UYK852045:UYK852049 UOO852045:UOO852049 UES852045:UES852049 TUW852045:TUW852049 TLA852045:TLA852049 TBE852045:TBE852049 SRI852045:SRI852049 SHM852045:SHM852049 RXQ852045:RXQ852049 RNU852045:RNU852049 RDY852045:RDY852049 QUC852045:QUC852049 QKG852045:QKG852049 QAK852045:QAK852049 PQO852045:PQO852049 PGS852045:PGS852049 OWW852045:OWW852049 ONA852045:ONA852049 ODE852045:ODE852049 NTI852045:NTI852049 NJM852045:NJM852049 MZQ852045:MZQ852049 MPU852045:MPU852049 MFY852045:MFY852049 LWC852045:LWC852049 LMG852045:LMG852049 LCK852045:LCK852049 KSO852045:KSO852049 KIS852045:KIS852049 JYW852045:JYW852049 JPA852045:JPA852049 JFE852045:JFE852049 IVI852045:IVI852049 ILM852045:ILM852049 IBQ852045:IBQ852049 HRU852045:HRU852049 HHY852045:HHY852049 GYC852045:GYC852049 GOG852045:GOG852049 GEK852045:GEK852049 FUO852045:FUO852049 FKS852045:FKS852049 FAW852045:FAW852049 ERA852045:ERA852049 EHE852045:EHE852049 DXI852045:DXI852049 DNM852045:DNM852049 DDQ852045:DDQ852049 CTU852045:CTU852049 CJY852045:CJY852049 CAC852045:CAC852049 BQG852045:BQG852049 BGK852045:BGK852049 AWO852045:AWO852049 AMS852045:AMS852049 ACW852045:ACW852049 TA852045:TA852049 JE852045:JE852049 I852045:I852049 WVQ786509:WVQ786513 WLU786509:WLU786513 WBY786509:WBY786513 VSC786509:VSC786513 VIG786509:VIG786513 UYK786509:UYK786513 UOO786509:UOO786513 UES786509:UES786513 TUW786509:TUW786513 TLA786509:TLA786513 TBE786509:TBE786513 SRI786509:SRI786513 SHM786509:SHM786513 RXQ786509:RXQ786513 RNU786509:RNU786513 RDY786509:RDY786513 QUC786509:QUC786513 QKG786509:QKG786513 QAK786509:QAK786513 PQO786509:PQO786513 PGS786509:PGS786513 OWW786509:OWW786513 ONA786509:ONA786513 ODE786509:ODE786513 NTI786509:NTI786513 NJM786509:NJM786513 MZQ786509:MZQ786513 MPU786509:MPU786513 MFY786509:MFY786513 LWC786509:LWC786513 LMG786509:LMG786513 LCK786509:LCK786513 KSO786509:KSO786513 KIS786509:KIS786513 JYW786509:JYW786513 JPA786509:JPA786513 JFE786509:JFE786513 IVI786509:IVI786513 ILM786509:ILM786513 IBQ786509:IBQ786513 HRU786509:HRU786513 HHY786509:HHY786513 GYC786509:GYC786513 GOG786509:GOG786513 GEK786509:GEK786513 FUO786509:FUO786513 FKS786509:FKS786513 FAW786509:FAW786513 ERA786509:ERA786513 EHE786509:EHE786513 DXI786509:DXI786513 DNM786509:DNM786513 DDQ786509:DDQ786513 CTU786509:CTU786513 CJY786509:CJY786513 CAC786509:CAC786513 BQG786509:BQG786513 BGK786509:BGK786513 AWO786509:AWO786513 AMS786509:AMS786513 ACW786509:ACW786513 TA786509:TA786513 JE786509:JE786513 I786509:I786513 WVQ720973:WVQ720977 WLU720973:WLU720977 WBY720973:WBY720977 VSC720973:VSC720977 VIG720973:VIG720977 UYK720973:UYK720977 UOO720973:UOO720977 UES720973:UES720977 TUW720973:TUW720977 TLA720973:TLA720977 TBE720973:TBE720977 SRI720973:SRI720977 SHM720973:SHM720977 RXQ720973:RXQ720977 RNU720973:RNU720977 RDY720973:RDY720977 QUC720973:QUC720977 QKG720973:QKG720977 QAK720973:QAK720977 PQO720973:PQO720977 PGS720973:PGS720977 OWW720973:OWW720977 ONA720973:ONA720977 ODE720973:ODE720977 NTI720973:NTI720977 NJM720973:NJM720977 MZQ720973:MZQ720977 MPU720973:MPU720977 MFY720973:MFY720977 LWC720973:LWC720977 LMG720973:LMG720977 LCK720973:LCK720977 KSO720973:KSO720977 KIS720973:KIS720977 JYW720973:JYW720977 JPA720973:JPA720977 JFE720973:JFE720977 IVI720973:IVI720977 ILM720973:ILM720977 IBQ720973:IBQ720977 HRU720973:HRU720977 HHY720973:HHY720977 GYC720973:GYC720977 GOG720973:GOG720977 GEK720973:GEK720977 FUO720973:FUO720977 FKS720973:FKS720977 FAW720973:FAW720977 ERA720973:ERA720977 EHE720973:EHE720977 DXI720973:DXI720977 DNM720973:DNM720977 DDQ720973:DDQ720977 CTU720973:CTU720977 CJY720973:CJY720977 CAC720973:CAC720977 BQG720973:BQG720977 BGK720973:BGK720977 AWO720973:AWO720977 AMS720973:AMS720977 ACW720973:ACW720977 TA720973:TA720977 JE720973:JE720977 I720973:I720977 WVQ655437:WVQ655441 WLU655437:WLU655441 WBY655437:WBY655441 VSC655437:VSC655441 VIG655437:VIG655441 UYK655437:UYK655441 UOO655437:UOO655441 UES655437:UES655441 TUW655437:TUW655441 TLA655437:TLA655441 TBE655437:TBE655441 SRI655437:SRI655441 SHM655437:SHM655441 RXQ655437:RXQ655441 RNU655437:RNU655441 RDY655437:RDY655441 QUC655437:QUC655441 QKG655437:QKG655441 QAK655437:QAK655441 PQO655437:PQO655441 PGS655437:PGS655441 OWW655437:OWW655441 ONA655437:ONA655441 ODE655437:ODE655441 NTI655437:NTI655441 NJM655437:NJM655441 MZQ655437:MZQ655441 MPU655437:MPU655441 MFY655437:MFY655441 LWC655437:LWC655441 LMG655437:LMG655441 LCK655437:LCK655441 KSO655437:KSO655441 KIS655437:KIS655441 JYW655437:JYW655441 JPA655437:JPA655441 JFE655437:JFE655441 IVI655437:IVI655441 ILM655437:ILM655441 IBQ655437:IBQ655441 HRU655437:HRU655441 HHY655437:HHY655441 GYC655437:GYC655441 GOG655437:GOG655441 GEK655437:GEK655441 FUO655437:FUO655441 FKS655437:FKS655441 FAW655437:FAW655441 ERA655437:ERA655441 EHE655437:EHE655441 DXI655437:DXI655441 DNM655437:DNM655441 DDQ655437:DDQ655441 CTU655437:CTU655441 CJY655437:CJY655441 CAC655437:CAC655441 BQG655437:BQG655441 BGK655437:BGK655441 AWO655437:AWO655441 AMS655437:AMS655441 ACW655437:ACW655441 TA655437:TA655441 JE655437:JE655441 I655437:I655441 WVQ589901:WVQ589905 WLU589901:WLU589905 WBY589901:WBY589905 VSC589901:VSC589905 VIG589901:VIG589905 UYK589901:UYK589905 UOO589901:UOO589905 UES589901:UES589905 TUW589901:TUW589905 TLA589901:TLA589905 TBE589901:TBE589905 SRI589901:SRI589905 SHM589901:SHM589905 RXQ589901:RXQ589905 RNU589901:RNU589905 RDY589901:RDY589905 QUC589901:QUC589905 QKG589901:QKG589905 QAK589901:QAK589905 PQO589901:PQO589905 PGS589901:PGS589905 OWW589901:OWW589905 ONA589901:ONA589905 ODE589901:ODE589905 NTI589901:NTI589905 NJM589901:NJM589905 MZQ589901:MZQ589905 MPU589901:MPU589905 MFY589901:MFY589905 LWC589901:LWC589905 LMG589901:LMG589905 LCK589901:LCK589905 KSO589901:KSO589905 KIS589901:KIS589905 JYW589901:JYW589905 JPA589901:JPA589905 JFE589901:JFE589905 IVI589901:IVI589905 ILM589901:ILM589905 IBQ589901:IBQ589905 HRU589901:HRU589905 HHY589901:HHY589905 GYC589901:GYC589905 GOG589901:GOG589905 GEK589901:GEK589905 FUO589901:FUO589905 FKS589901:FKS589905 FAW589901:FAW589905 ERA589901:ERA589905 EHE589901:EHE589905 DXI589901:DXI589905 DNM589901:DNM589905 DDQ589901:DDQ589905 CTU589901:CTU589905 CJY589901:CJY589905 CAC589901:CAC589905 BQG589901:BQG589905 BGK589901:BGK589905 AWO589901:AWO589905 AMS589901:AMS589905 ACW589901:ACW589905 TA589901:TA589905 JE589901:JE589905 I589901:I589905 WVQ524365:WVQ524369 WLU524365:WLU524369 WBY524365:WBY524369 VSC524365:VSC524369 VIG524365:VIG524369 UYK524365:UYK524369 UOO524365:UOO524369 UES524365:UES524369 TUW524365:TUW524369 TLA524365:TLA524369 TBE524365:TBE524369 SRI524365:SRI524369 SHM524365:SHM524369 RXQ524365:RXQ524369 RNU524365:RNU524369 RDY524365:RDY524369 QUC524365:QUC524369 QKG524365:QKG524369 QAK524365:QAK524369 PQO524365:PQO524369 PGS524365:PGS524369 OWW524365:OWW524369 ONA524365:ONA524369 ODE524365:ODE524369 NTI524365:NTI524369 NJM524365:NJM524369 MZQ524365:MZQ524369 MPU524365:MPU524369 MFY524365:MFY524369 LWC524365:LWC524369 LMG524365:LMG524369 LCK524365:LCK524369 KSO524365:KSO524369 KIS524365:KIS524369 JYW524365:JYW524369 JPA524365:JPA524369 JFE524365:JFE524369 IVI524365:IVI524369 ILM524365:ILM524369 IBQ524365:IBQ524369 HRU524365:HRU524369 HHY524365:HHY524369 GYC524365:GYC524369 GOG524365:GOG524369 GEK524365:GEK524369 FUO524365:FUO524369 FKS524365:FKS524369 FAW524365:FAW524369 ERA524365:ERA524369 EHE524365:EHE524369 DXI524365:DXI524369 DNM524365:DNM524369 DDQ524365:DDQ524369 CTU524365:CTU524369 CJY524365:CJY524369 CAC524365:CAC524369 BQG524365:BQG524369 BGK524365:BGK524369 AWO524365:AWO524369 AMS524365:AMS524369 ACW524365:ACW524369 TA524365:TA524369 JE524365:JE524369 I524365:I524369 WVQ458829:WVQ458833 WLU458829:WLU458833 WBY458829:WBY458833 VSC458829:VSC458833 VIG458829:VIG458833 UYK458829:UYK458833 UOO458829:UOO458833 UES458829:UES458833 TUW458829:TUW458833 TLA458829:TLA458833 TBE458829:TBE458833 SRI458829:SRI458833 SHM458829:SHM458833 RXQ458829:RXQ458833 RNU458829:RNU458833 RDY458829:RDY458833 QUC458829:QUC458833 QKG458829:QKG458833 QAK458829:QAK458833 PQO458829:PQO458833 PGS458829:PGS458833 OWW458829:OWW458833 ONA458829:ONA458833 ODE458829:ODE458833 NTI458829:NTI458833 NJM458829:NJM458833 MZQ458829:MZQ458833 MPU458829:MPU458833 MFY458829:MFY458833 LWC458829:LWC458833 LMG458829:LMG458833 LCK458829:LCK458833 KSO458829:KSO458833 KIS458829:KIS458833 JYW458829:JYW458833 JPA458829:JPA458833 JFE458829:JFE458833 IVI458829:IVI458833 ILM458829:ILM458833 IBQ458829:IBQ458833 HRU458829:HRU458833 HHY458829:HHY458833 GYC458829:GYC458833 GOG458829:GOG458833 GEK458829:GEK458833 FUO458829:FUO458833 FKS458829:FKS458833 FAW458829:FAW458833 ERA458829:ERA458833 EHE458829:EHE458833 DXI458829:DXI458833 DNM458829:DNM458833 DDQ458829:DDQ458833 CTU458829:CTU458833 CJY458829:CJY458833 CAC458829:CAC458833 BQG458829:BQG458833 BGK458829:BGK458833 AWO458829:AWO458833 AMS458829:AMS458833 ACW458829:ACW458833 TA458829:TA458833 JE458829:JE458833 I458829:I458833 WVQ393293:WVQ393297 WLU393293:WLU393297 WBY393293:WBY393297 VSC393293:VSC393297 VIG393293:VIG393297 UYK393293:UYK393297 UOO393293:UOO393297 UES393293:UES393297 TUW393293:TUW393297 TLA393293:TLA393297 TBE393293:TBE393297 SRI393293:SRI393297 SHM393293:SHM393297 RXQ393293:RXQ393297 RNU393293:RNU393297 RDY393293:RDY393297 QUC393293:QUC393297 QKG393293:QKG393297 QAK393293:QAK393297 PQO393293:PQO393297 PGS393293:PGS393297 OWW393293:OWW393297 ONA393293:ONA393297 ODE393293:ODE393297 NTI393293:NTI393297 NJM393293:NJM393297 MZQ393293:MZQ393297 MPU393293:MPU393297 MFY393293:MFY393297 LWC393293:LWC393297 LMG393293:LMG393297 LCK393293:LCK393297 KSO393293:KSO393297 KIS393293:KIS393297 JYW393293:JYW393297 JPA393293:JPA393297 JFE393293:JFE393297 IVI393293:IVI393297 ILM393293:ILM393297 IBQ393293:IBQ393297 HRU393293:HRU393297 HHY393293:HHY393297 GYC393293:GYC393297 GOG393293:GOG393297 GEK393293:GEK393297 FUO393293:FUO393297 FKS393293:FKS393297 FAW393293:FAW393297 ERA393293:ERA393297 EHE393293:EHE393297 DXI393293:DXI393297 DNM393293:DNM393297 DDQ393293:DDQ393297 CTU393293:CTU393297 CJY393293:CJY393297 CAC393293:CAC393297 BQG393293:BQG393297 BGK393293:BGK393297 AWO393293:AWO393297 AMS393293:AMS393297 ACW393293:ACW393297 TA393293:TA393297 JE393293:JE393297 I393293:I393297 WVQ327757:WVQ327761 WLU327757:WLU327761 WBY327757:WBY327761 VSC327757:VSC327761 VIG327757:VIG327761 UYK327757:UYK327761 UOO327757:UOO327761 UES327757:UES327761 TUW327757:TUW327761 TLA327757:TLA327761 TBE327757:TBE327761 SRI327757:SRI327761 SHM327757:SHM327761 RXQ327757:RXQ327761 RNU327757:RNU327761 RDY327757:RDY327761 QUC327757:QUC327761 QKG327757:QKG327761 QAK327757:QAK327761 PQO327757:PQO327761 PGS327757:PGS327761 OWW327757:OWW327761 ONA327757:ONA327761 ODE327757:ODE327761 NTI327757:NTI327761 NJM327757:NJM327761 MZQ327757:MZQ327761 MPU327757:MPU327761 MFY327757:MFY327761 LWC327757:LWC327761 LMG327757:LMG327761 LCK327757:LCK327761 KSO327757:KSO327761 KIS327757:KIS327761 JYW327757:JYW327761 JPA327757:JPA327761 JFE327757:JFE327761 IVI327757:IVI327761 ILM327757:ILM327761 IBQ327757:IBQ327761 HRU327757:HRU327761 HHY327757:HHY327761 GYC327757:GYC327761 GOG327757:GOG327761 GEK327757:GEK327761 FUO327757:FUO327761 FKS327757:FKS327761 FAW327757:FAW327761 ERA327757:ERA327761 EHE327757:EHE327761 DXI327757:DXI327761 DNM327757:DNM327761 DDQ327757:DDQ327761 CTU327757:CTU327761 CJY327757:CJY327761 CAC327757:CAC327761 BQG327757:BQG327761 BGK327757:BGK327761 AWO327757:AWO327761 AMS327757:AMS327761 ACW327757:ACW327761 TA327757:TA327761 JE327757:JE327761 I327757:I327761 WVQ262221:WVQ262225 WLU262221:WLU262225 WBY262221:WBY262225 VSC262221:VSC262225 VIG262221:VIG262225 UYK262221:UYK262225 UOO262221:UOO262225 UES262221:UES262225 TUW262221:TUW262225 TLA262221:TLA262225 TBE262221:TBE262225 SRI262221:SRI262225 SHM262221:SHM262225 RXQ262221:RXQ262225 RNU262221:RNU262225 RDY262221:RDY262225 QUC262221:QUC262225 QKG262221:QKG262225 QAK262221:QAK262225 PQO262221:PQO262225 PGS262221:PGS262225 OWW262221:OWW262225 ONA262221:ONA262225 ODE262221:ODE262225 NTI262221:NTI262225 NJM262221:NJM262225 MZQ262221:MZQ262225 MPU262221:MPU262225 MFY262221:MFY262225 LWC262221:LWC262225 LMG262221:LMG262225 LCK262221:LCK262225 KSO262221:KSO262225 KIS262221:KIS262225 JYW262221:JYW262225 JPA262221:JPA262225 JFE262221:JFE262225 IVI262221:IVI262225 ILM262221:ILM262225 IBQ262221:IBQ262225 HRU262221:HRU262225 HHY262221:HHY262225 GYC262221:GYC262225 GOG262221:GOG262225 GEK262221:GEK262225 FUO262221:FUO262225 FKS262221:FKS262225 FAW262221:FAW262225 ERA262221:ERA262225 EHE262221:EHE262225 DXI262221:DXI262225 DNM262221:DNM262225 DDQ262221:DDQ262225 CTU262221:CTU262225 CJY262221:CJY262225 CAC262221:CAC262225 BQG262221:BQG262225 BGK262221:BGK262225 AWO262221:AWO262225 AMS262221:AMS262225 ACW262221:ACW262225 TA262221:TA262225 JE262221:JE262225 I262221:I262225 WVQ196685:WVQ196689 WLU196685:WLU196689 WBY196685:WBY196689 VSC196685:VSC196689 VIG196685:VIG196689 UYK196685:UYK196689 UOO196685:UOO196689 UES196685:UES196689 TUW196685:TUW196689 TLA196685:TLA196689 TBE196685:TBE196689 SRI196685:SRI196689 SHM196685:SHM196689 RXQ196685:RXQ196689 RNU196685:RNU196689 RDY196685:RDY196689 QUC196685:QUC196689 QKG196685:QKG196689 QAK196685:QAK196689 PQO196685:PQO196689 PGS196685:PGS196689 OWW196685:OWW196689 ONA196685:ONA196689 ODE196685:ODE196689 NTI196685:NTI196689 NJM196685:NJM196689 MZQ196685:MZQ196689 MPU196685:MPU196689 MFY196685:MFY196689 LWC196685:LWC196689 LMG196685:LMG196689 LCK196685:LCK196689 KSO196685:KSO196689 KIS196685:KIS196689 JYW196685:JYW196689 JPA196685:JPA196689 JFE196685:JFE196689 IVI196685:IVI196689 ILM196685:ILM196689 IBQ196685:IBQ196689 HRU196685:HRU196689 HHY196685:HHY196689 GYC196685:GYC196689 GOG196685:GOG196689 GEK196685:GEK196689 FUO196685:FUO196689 FKS196685:FKS196689 FAW196685:FAW196689 ERA196685:ERA196689 EHE196685:EHE196689 DXI196685:DXI196689 DNM196685:DNM196689 DDQ196685:DDQ196689 CTU196685:CTU196689 CJY196685:CJY196689 CAC196685:CAC196689 BQG196685:BQG196689 BGK196685:BGK196689 AWO196685:AWO196689 AMS196685:AMS196689 ACW196685:ACW196689 TA196685:TA196689 JE196685:JE196689 I196685:I196689 WVQ131149:WVQ131153 WLU131149:WLU131153 WBY131149:WBY131153 VSC131149:VSC131153 VIG131149:VIG131153 UYK131149:UYK131153 UOO131149:UOO131153 UES131149:UES131153 TUW131149:TUW131153 TLA131149:TLA131153 TBE131149:TBE131153 SRI131149:SRI131153 SHM131149:SHM131153 RXQ131149:RXQ131153 RNU131149:RNU131153 RDY131149:RDY131153 QUC131149:QUC131153 QKG131149:QKG131153 QAK131149:QAK131153 PQO131149:PQO131153 PGS131149:PGS131153 OWW131149:OWW131153 ONA131149:ONA131153 ODE131149:ODE131153 NTI131149:NTI131153 NJM131149:NJM131153 MZQ131149:MZQ131153 MPU131149:MPU131153 MFY131149:MFY131153 LWC131149:LWC131153 LMG131149:LMG131153 LCK131149:LCK131153 KSO131149:KSO131153 KIS131149:KIS131153 JYW131149:JYW131153 JPA131149:JPA131153 JFE131149:JFE131153 IVI131149:IVI131153 ILM131149:ILM131153 IBQ131149:IBQ131153 HRU131149:HRU131153 HHY131149:HHY131153 GYC131149:GYC131153 GOG131149:GOG131153 GEK131149:GEK131153 FUO131149:FUO131153 FKS131149:FKS131153 FAW131149:FAW131153 ERA131149:ERA131153 EHE131149:EHE131153 DXI131149:DXI131153 DNM131149:DNM131153 DDQ131149:DDQ131153 CTU131149:CTU131153 CJY131149:CJY131153 CAC131149:CAC131153 BQG131149:BQG131153 BGK131149:BGK131153 AWO131149:AWO131153 AMS131149:AMS131153 ACW131149:ACW131153 TA131149:TA131153 JE131149:JE131153 I131149:I131153 WVQ65613:WVQ65617 WLU65613:WLU65617 WBY65613:WBY65617 VSC65613:VSC65617 VIG65613:VIG65617 UYK65613:UYK65617 UOO65613:UOO65617 UES65613:UES65617 TUW65613:TUW65617 TLA65613:TLA65617 TBE65613:TBE65617 SRI65613:SRI65617 SHM65613:SHM65617 RXQ65613:RXQ65617 RNU65613:RNU65617 RDY65613:RDY65617 QUC65613:QUC65617 QKG65613:QKG65617 QAK65613:QAK65617 PQO65613:PQO65617 PGS65613:PGS65617 OWW65613:OWW65617 ONA65613:ONA65617 ODE65613:ODE65617 NTI65613:NTI65617 NJM65613:NJM65617 MZQ65613:MZQ65617 MPU65613:MPU65617 MFY65613:MFY65617 LWC65613:LWC65617 LMG65613:LMG65617 LCK65613:LCK65617 KSO65613:KSO65617 KIS65613:KIS65617 JYW65613:JYW65617 JPA65613:JPA65617 JFE65613:JFE65617 IVI65613:IVI65617 ILM65613:ILM65617 IBQ65613:IBQ65617 HRU65613:HRU65617 HHY65613:HHY65617 GYC65613:GYC65617 GOG65613:GOG65617 GEK65613:GEK65617 FUO65613:FUO65617 FKS65613:FKS65617 FAW65613:FAW65617 ERA65613:ERA65617 EHE65613:EHE65617 DXI65613:DXI65617 DNM65613:DNM65617 DDQ65613:DDQ65617 CTU65613:CTU65617 CJY65613:CJY65617 CAC65613:CAC65617 BQG65613:BQG65617 BGK65613:BGK65617 AWO65613:AWO65617 AMS65613:AMS65617 ACW65613:ACW65617 TA65613:TA65617 JE65613:JE65617 I65613:I65617 JE62:JE66 TA62:TA66 ACW62:ACW66 AMS62:AMS66 AWO62:AWO66 BGK62:BGK66 BQG62:BQG66 CAC62:CAC66 CJY62:CJY66 CTU62:CTU66 DDQ62:DDQ66 DNM62:DNM66 DXI62:DXI66 EHE62:EHE66 ERA62:ERA66 FAW62:FAW66 FKS62:FKS66 FUO62:FUO66 GEK62:GEK66 GOG62:GOG66 GYC62:GYC66 HHY62:HHY66 HRU62:HRU66 IBQ62:IBQ66 ILM62:ILM66 IVI62:IVI66 JFE62:JFE66 JPA62:JPA66 JYW62:JYW66 KIS62:KIS66 KSO62:KSO66 LCK62:LCK66 LMG62:LMG66 LWC62:LWC66 MFY62:MFY66 MPU62:MPU66 MZQ62:MZQ66 NJM62:NJM66 NTI62:NTI66 ODE62:ODE66 ONA62:ONA66 OWW62:OWW66 PGS62:PGS66 PQO62:PQO66 QAK62:QAK66 QKG62:QKG66 QUC62:QUC66 RDY62:RDY66 RNU62:RNU66 RXQ62:RXQ66 SHM62:SHM66 SRI62:SRI66 TBE62:TBE66 TLA62:TLA66 TUW62:TUW66 UES62:UES66 UOO62:UOO66 UYK62:UYK66 VIG62:VIG66 VSC62:VSC66 WBY62:WBY66 WLU62:WLU66 WVQ62:WVQ66 I62:I66">
      <formula1>$N$9:$N$10</formula1>
    </dataValidation>
    <dataValidation type="list" allowBlank="1" showInputMessage="1" showErrorMessage="1" sqref="I79:I82">
      <formula1>$W$9:$W$10</formula1>
    </dataValidation>
  </dataValidations>
  <pageMargins left="0.51181102362204722" right="0.51181102362204722" top="0.44" bottom="0.42" header="0.31496062992125984" footer="0.31496062992125984"/>
  <pageSetup paperSize="9" scale="80" fitToHeight="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428625</xdr:colOff>
                    <xdr:row>42</xdr:row>
                    <xdr:rowOff>123825</xdr:rowOff>
                  </from>
                  <to>
                    <xdr:col>3</xdr:col>
                    <xdr:colOff>600075</xdr:colOff>
                    <xdr:row>42</xdr:row>
                    <xdr:rowOff>295275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390525</xdr:colOff>
                    <xdr:row>42</xdr:row>
                    <xdr:rowOff>123825</xdr:rowOff>
                  </from>
                  <to>
                    <xdr:col>8</xdr:col>
                    <xdr:colOff>561975</xdr:colOff>
                    <xdr:row>42</xdr:row>
                    <xdr:rowOff>295275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381000</xdr:colOff>
                    <xdr:row>55</xdr:row>
                    <xdr:rowOff>28575</xdr:rowOff>
                  </from>
                  <to>
                    <xdr:col>7</xdr:col>
                    <xdr:colOff>552450</xdr:colOff>
                    <xdr:row>56</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228600</xdr:colOff>
                    <xdr:row>55</xdr:row>
                    <xdr:rowOff>28575</xdr:rowOff>
                  </from>
                  <to>
                    <xdr:col>6</xdr:col>
                    <xdr:colOff>400050</xdr:colOff>
                    <xdr:row>56</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466725</xdr:colOff>
                    <xdr:row>57</xdr:row>
                    <xdr:rowOff>28575</xdr:rowOff>
                  </from>
                  <to>
                    <xdr:col>2</xdr:col>
                    <xdr:colOff>638175</xdr:colOff>
                    <xdr:row>57</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514350</xdr:colOff>
                    <xdr:row>57</xdr:row>
                    <xdr:rowOff>28575</xdr:rowOff>
                  </from>
                  <to>
                    <xdr:col>3</xdr:col>
                    <xdr:colOff>685800</xdr:colOff>
                    <xdr:row>57</xdr:row>
                    <xdr:rowOff>200025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381000</xdr:colOff>
                    <xdr:row>79</xdr:row>
                    <xdr:rowOff>0</xdr:rowOff>
                  </from>
                  <to>
                    <xdr:col>7</xdr:col>
                    <xdr:colOff>552450</xdr:colOff>
                    <xdr:row>79</xdr:row>
                    <xdr:rowOff>171450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428625</xdr:colOff>
                    <xdr:row>42</xdr:row>
                    <xdr:rowOff>123825</xdr:rowOff>
                  </from>
                  <to>
                    <xdr:col>5</xdr:col>
                    <xdr:colOff>600075</xdr:colOff>
                    <xdr:row>42</xdr:row>
                    <xdr:rowOff>295275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428625</xdr:colOff>
                    <xdr:row>43</xdr:row>
                    <xdr:rowOff>123825</xdr:rowOff>
                  </from>
                  <to>
                    <xdr:col>3</xdr:col>
                    <xdr:colOff>609600</xdr:colOff>
                    <xdr:row>43</xdr:row>
                    <xdr:rowOff>295275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390525</xdr:colOff>
                    <xdr:row>43</xdr:row>
                    <xdr:rowOff>123825</xdr:rowOff>
                  </from>
                  <to>
                    <xdr:col>8</xdr:col>
                    <xdr:colOff>561975</xdr:colOff>
                    <xdr:row>43</xdr:row>
                    <xdr:rowOff>295275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428625</xdr:colOff>
                    <xdr:row>43</xdr:row>
                    <xdr:rowOff>123825</xdr:rowOff>
                  </from>
                  <to>
                    <xdr:col>5</xdr:col>
                    <xdr:colOff>609600</xdr:colOff>
                    <xdr:row>43</xdr:row>
                    <xdr:rowOff>295275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428625</xdr:colOff>
                    <xdr:row>44</xdr:row>
                    <xdr:rowOff>123825</xdr:rowOff>
                  </from>
                  <to>
                    <xdr:col>3</xdr:col>
                    <xdr:colOff>609600</xdr:colOff>
                    <xdr:row>44</xdr:row>
                    <xdr:rowOff>295275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8</xdr:col>
                    <xdr:colOff>390525</xdr:colOff>
                    <xdr:row>44</xdr:row>
                    <xdr:rowOff>123825</xdr:rowOff>
                  </from>
                  <to>
                    <xdr:col>8</xdr:col>
                    <xdr:colOff>561975</xdr:colOff>
                    <xdr:row>44</xdr:row>
                    <xdr:rowOff>295275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5</xdr:col>
                    <xdr:colOff>428625</xdr:colOff>
                    <xdr:row>44</xdr:row>
                    <xdr:rowOff>123825</xdr:rowOff>
                  </from>
                  <to>
                    <xdr:col>5</xdr:col>
                    <xdr:colOff>609600</xdr:colOff>
                    <xdr:row>44</xdr:row>
                    <xdr:rowOff>295275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428625</xdr:colOff>
                    <xdr:row>45</xdr:row>
                    <xdr:rowOff>123825</xdr:rowOff>
                  </from>
                  <to>
                    <xdr:col>3</xdr:col>
                    <xdr:colOff>609600</xdr:colOff>
                    <xdr:row>45</xdr:row>
                    <xdr:rowOff>295275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8</xdr:col>
                    <xdr:colOff>390525</xdr:colOff>
                    <xdr:row>45</xdr:row>
                    <xdr:rowOff>123825</xdr:rowOff>
                  </from>
                  <to>
                    <xdr:col>8</xdr:col>
                    <xdr:colOff>561975</xdr:colOff>
                    <xdr:row>45</xdr:row>
                    <xdr:rowOff>295275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5</xdr:col>
                    <xdr:colOff>428625</xdr:colOff>
                    <xdr:row>45</xdr:row>
                    <xdr:rowOff>123825</xdr:rowOff>
                  </from>
                  <to>
                    <xdr:col>5</xdr:col>
                    <xdr:colOff>609600</xdr:colOff>
                    <xdr:row>45</xdr:row>
                    <xdr:rowOff>295275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428625</xdr:colOff>
                    <xdr:row>46</xdr:row>
                    <xdr:rowOff>123825</xdr:rowOff>
                  </from>
                  <to>
                    <xdr:col>3</xdr:col>
                    <xdr:colOff>609600</xdr:colOff>
                    <xdr:row>46</xdr:row>
                    <xdr:rowOff>295275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8</xdr:col>
                    <xdr:colOff>390525</xdr:colOff>
                    <xdr:row>46</xdr:row>
                    <xdr:rowOff>123825</xdr:rowOff>
                  </from>
                  <to>
                    <xdr:col>8</xdr:col>
                    <xdr:colOff>561975</xdr:colOff>
                    <xdr:row>46</xdr:row>
                    <xdr:rowOff>295275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5</xdr:col>
                    <xdr:colOff>428625</xdr:colOff>
                    <xdr:row>46</xdr:row>
                    <xdr:rowOff>123825</xdr:rowOff>
                  </from>
                  <to>
                    <xdr:col>5</xdr:col>
                    <xdr:colOff>609600</xdr:colOff>
                    <xdr:row>46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44"/>
  <sheetViews>
    <sheetView topLeftCell="A90" workbookViewId="0">
      <selection activeCell="N93" sqref="N93:O117"/>
    </sheetView>
  </sheetViews>
  <sheetFormatPr defaultColWidth="13.85546875" defaultRowHeight="15.75" x14ac:dyDescent="0.25"/>
  <cols>
    <col min="1" max="1" width="13.85546875" style="9"/>
    <col min="2" max="2" width="11.28515625" style="9" customWidth="1"/>
    <col min="3" max="3" width="12.85546875" style="9" customWidth="1"/>
    <col min="4" max="4" width="11.85546875" style="9" customWidth="1"/>
    <col min="5" max="6" width="16.42578125" style="9" customWidth="1"/>
    <col min="7" max="7" width="11.42578125" style="9" customWidth="1"/>
    <col min="8" max="8" width="16.42578125" style="9" customWidth="1"/>
    <col min="9" max="9" width="19.140625" style="135" customWidth="1"/>
    <col min="10" max="10" width="8.42578125" style="9" customWidth="1"/>
    <col min="11" max="11" width="11.42578125" style="10" customWidth="1"/>
    <col min="12" max="13" width="13.85546875" style="10" customWidth="1"/>
    <col min="14" max="14" width="12" style="138" customWidth="1"/>
    <col min="15" max="15" width="49.140625" style="10" customWidth="1"/>
    <col min="16" max="39" width="13.85546875" style="10"/>
    <col min="40" max="16384" width="13.85546875" style="9"/>
  </cols>
  <sheetData>
    <row r="1" spans="1:39" hidden="1" x14ac:dyDescent="0.25">
      <c r="A1" s="1" t="s">
        <v>295</v>
      </c>
    </row>
    <row r="2" spans="1:39" x14ac:dyDescent="0.25">
      <c r="A2" s="1">
        <v>1</v>
      </c>
      <c r="B2" s="1" t="s">
        <v>323</v>
      </c>
    </row>
    <row r="3" spans="1:39" hidden="1" x14ac:dyDescent="0.25">
      <c r="A3" s="1">
        <v>2</v>
      </c>
      <c r="B3" s="1" t="s">
        <v>296</v>
      </c>
    </row>
    <row r="4" spans="1:39" hidden="1" x14ac:dyDescent="0.25">
      <c r="A4" s="1"/>
      <c r="B4" s="1" t="s">
        <v>301</v>
      </c>
    </row>
    <row r="5" spans="1:39" hidden="1" x14ac:dyDescent="0.25">
      <c r="A5" s="1"/>
      <c r="B5" s="1" t="s">
        <v>298</v>
      </c>
    </row>
    <row r="6" spans="1:39" hidden="1" x14ac:dyDescent="0.25">
      <c r="A6" s="1">
        <v>3</v>
      </c>
      <c r="B6" s="1" t="s">
        <v>297</v>
      </c>
    </row>
    <row r="7" spans="1:39" hidden="1" x14ac:dyDescent="0.25">
      <c r="A7" s="1">
        <v>4</v>
      </c>
      <c r="B7" s="1" t="s">
        <v>299</v>
      </c>
    </row>
    <row r="8" spans="1:39" hidden="1" x14ac:dyDescent="0.25">
      <c r="A8" s="1">
        <v>5</v>
      </c>
      <c r="B8" s="1" t="s">
        <v>300</v>
      </c>
      <c r="I8" s="9"/>
      <c r="K8" s="9"/>
      <c r="L8" s="9"/>
      <c r="M8" s="9"/>
    </row>
    <row r="9" spans="1:39" hidden="1" x14ac:dyDescent="0.25">
      <c r="A9" s="1">
        <v>6</v>
      </c>
      <c r="B9" s="1" t="s">
        <v>305</v>
      </c>
      <c r="I9" s="9"/>
      <c r="K9" s="9"/>
      <c r="L9" s="9"/>
      <c r="M9" s="9"/>
    </row>
    <row r="10" spans="1:39" hidden="1" x14ac:dyDescent="0.25">
      <c r="A10" s="1">
        <v>7</v>
      </c>
      <c r="B10" s="1" t="s">
        <v>318</v>
      </c>
      <c r="I10" s="9"/>
      <c r="K10" s="9"/>
      <c r="L10" s="9"/>
      <c r="M10" s="9"/>
    </row>
    <row r="11" spans="1:39" hidden="1" x14ac:dyDescent="0.25">
      <c r="A11" s="1"/>
      <c r="O11" s="6" t="s">
        <v>61</v>
      </c>
    </row>
    <row r="12" spans="1:39" hidden="1" x14ac:dyDescent="0.25">
      <c r="A12" s="225" t="s">
        <v>65</v>
      </c>
      <c r="B12" s="226"/>
      <c r="C12" s="240"/>
      <c r="D12" s="250"/>
      <c r="E12" s="250"/>
      <c r="F12" s="250"/>
      <c r="G12" s="250"/>
      <c r="H12" s="250"/>
      <c r="I12" s="250"/>
      <c r="J12" s="250"/>
      <c r="K12" s="250"/>
      <c r="L12" s="250"/>
      <c r="M12" s="250"/>
      <c r="O12" s="6" t="s">
        <v>304</v>
      </c>
    </row>
    <row r="13" spans="1:39" s="27" customFormat="1" hidden="1" x14ac:dyDescent="0.25">
      <c r="A13" s="225" t="s">
        <v>68</v>
      </c>
      <c r="B13" s="226"/>
      <c r="C13" s="229"/>
      <c r="D13" s="230"/>
      <c r="E13" s="230"/>
      <c r="F13" s="230"/>
      <c r="G13" s="230"/>
      <c r="H13" s="230"/>
      <c r="I13" s="230"/>
      <c r="J13" s="230"/>
      <c r="K13" s="230"/>
      <c r="L13" s="230"/>
      <c r="M13" s="230"/>
      <c r="N13" s="139"/>
      <c r="O13" s="6" t="s">
        <v>69</v>
      </c>
      <c r="P13" s="30"/>
      <c r="Q13" s="30"/>
      <c r="R13" s="30"/>
      <c r="S13" s="30"/>
      <c r="T13" s="30"/>
      <c r="U13" s="30"/>
      <c r="V13" s="30"/>
      <c r="W13" s="30"/>
      <c r="X13" s="30"/>
      <c r="Y13" s="30"/>
      <c r="Z13" s="30"/>
      <c r="AA13" s="30"/>
      <c r="AB13" s="30"/>
      <c r="AC13" s="30"/>
      <c r="AD13" s="30"/>
      <c r="AE13" s="30"/>
      <c r="AF13" s="30"/>
      <c r="AG13" s="30"/>
      <c r="AH13" s="30"/>
      <c r="AI13" s="30"/>
      <c r="AJ13" s="30"/>
      <c r="AK13" s="30"/>
      <c r="AL13" s="30"/>
      <c r="AM13" s="30"/>
    </row>
    <row r="14" spans="1:39" s="27" customFormat="1" hidden="1" x14ac:dyDescent="0.25">
      <c r="A14" s="225" t="s">
        <v>71</v>
      </c>
      <c r="B14" s="226"/>
      <c r="C14" s="229"/>
      <c r="D14" s="230"/>
      <c r="E14" s="230"/>
      <c r="F14" s="230"/>
      <c r="G14" s="230"/>
      <c r="H14" s="230"/>
      <c r="I14" s="230"/>
      <c r="J14" s="230"/>
      <c r="K14" s="230"/>
      <c r="L14" s="230"/>
      <c r="M14" s="230"/>
      <c r="N14" s="139"/>
      <c r="O14" s="6" t="s">
        <v>72</v>
      </c>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s="27" customFormat="1" x14ac:dyDescent="0.25">
      <c r="N15" s="139"/>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s="27" customFormat="1" x14ac:dyDescent="0.25">
      <c r="A16" s="252" t="s">
        <v>324</v>
      </c>
      <c r="B16" s="253"/>
      <c r="C16" s="253"/>
      <c r="D16" s="253"/>
      <c r="E16" s="253"/>
      <c r="F16" s="253"/>
      <c r="G16" s="253"/>
      <c r="I16" s="136"/>
      <c r="N16" s="139"/>
      <c r="P16" s="30"/>
      <c r="Q16" s="30"/>
      <c r="R16" s="30"/>
      <c r="S16" s="30"/>
      <c r="T16" s="30"/>
      <c r="U16" s="30"/>
      <c r="V16" s="30"/>
      <c r="W16" s="30"/>
      <c r="X16" s="30"/>
      <c r="Y16" s="30"/>
      <c r="Z16" s="30"/>
      <c r="AA16" s="30"/>
      <c r="AB16" s="30"/>
      <c r="AC16" s="30"/>
      <c r="AD16" s="30"/>
      <c r="AE16" s="30"/>
      <c r="AF16" s="30"/>
      <c r="AG16" s="30"/>
      <c r="AH16" s="30"/>
      <c r="AI16" s="30"/>
      <c r="AJ16" s="30"/>
      <c r="AK16" s="30"/>
      <c r="AL16" s="30"/>
      <c r="AM16" s="30"/>
    </row>
    <row r="17" spans="1:14" s="114" customFormat="1" x14ac:dyDescent="0.25">
      <c r="N17" s="140"/>
    </row>
    <row r="18" spans="1:14" s="114" customFormat="1" x14ac:dyDescent="0.25">
      <c r="A18" s="255" t="s">
        <v>237</v>
      </c>
      <c r="B18" s="255"/>
      <c r="C18" s="255"/>
      <c r="D18" s="255"/>
      <c r="E18" s="255"/>
      <c r="F18" s="255"/>
      <c r="G18" s="255"/>
      <c r="H18" s="255"/>
      <c r="I18" s="132"/>
      <c r="J18" s="124"/>
      <c r="K18" s="126" t="str">
        <f>IF(A18="","-",LEFT(A18,FIND(" ",A18,1)-1))</f>
        <v>1.6.15.</v>
      </c>
      <c r="L18" s="114">
        <f>IF(SUM(I19:I21)=0,0,1)</f>
        <v>1</v>
      </c>
      <c r="N18" s="140"/>
    </row>
    <row r="19" spans="1:14" s="114" customFormat="1" x14ac:dyDescent="0.25">
      <c r="A19" s="9"/>
      <c r="B19" s="9"/>
      <c r="C19" s="10" t="str">
        <f>IF(ISNA(M19),"",IF(M19&lt;&gt;"ДА","","в пределах целевой квоты"))</f>
        <v>в пределах целевой квоты</v>
      </c>
      <c r="E19" s="128"/>
      <c r="I19" s="133">
        <v>1</v>
      </c>
      <c r="J19" s="124"/>
      <c r="K19" s="124" t="str">
        <f>K18</f>
        <v>1.6.15.</v>
      </c>
      <c r="L19" s="10" t="s">
        <v>29</v>
      </c>
      <c r="M19" s="114" t="str">
        <f>LOOKUP(K19,$C$64:$C$88,$F$64:$F$88)</f>
        <v>ДА</v>
      </c>
      <c r="N19" s="137" t="str">
        <f>IF(ISNA(M19),"Вы не выбрали научную специальность",IF(M19&lt;&gt;"ДА","Прием по этому варианту не осуществляется",""))</f>
        <v/>
      </c>
    </row>
    <row r="20" spans="1:14" s="114" customFormat="1" x14ac:dyDescent="0.25">
      <c r="A20" s="9"/>
      <c r="B20" s="9"/>
      <c r="C20" s="10" t="str">
        <f>IF(ISNA(M20),"",IF(M20&lt;&gt;"ДА","","в рамках контрольных цифр приема"))</f>
        <v>в рамках контрольных цифр приема</v>
      </c>
      <c r="I20" s="133">
        <v>2</v>
      </c>
      <c r="J20" s="124"/>
      <c r="K20" s="124" t="str">
        <f>K19</f>
        <v>1.6.15.</v>
      </c>
      <c r="L20" s="10" t="s">
        <v>45</v>
      </c>
      <c r="M20" s="114" t="str">
        <f>LOOKUP(K20,$C$64:$C$88,$G$64:$G$88)</f>
        <v>ДА</v>
      </c>
      <c r="N20" s="137" t="str">
        <f t="shared" ref="N20:N21" si="0">IF(ISNA(M20),"Вы не выбрали научную специальность",IF(M20&lt;&gt;"ДА","Прием по этому варианту не осуществляется",""))</f>
        <v/>
      </c>
    </row>
    <row r="21" spans="1:14" s="114" customFormat="1" x14ac:dyDescent="0.25">
      <c r="A21" s="9"/>
      <c r="B21" s="9"/>
      <c r="C21" s="10" t="str">
        <f>IF(ISNA(M21),"",IF(M21&lt;&gt;"ДА","","по договорам об оказании платных образовательных услуг"))</f>
        <v>по договорам об оказании платных образовательных услуг</v>
      </c>
      <c r="I21" s="133">
        <v>3</v>
      </c>
      <c r="J21" s="124"/>
      <c r="K21" s="124" t="str">
        <f>K20</f>
        <v>1.6.15.</v>
      </c>
      <c r="L21" s="10" t="s">
        <v>56</v>
      </c>
      <c r="M21" s="114" t="str">
        <f>LOOKUP(K21,$C$64:$C$88,$H$64:$H$88)</f>
        <v>ДА</v>
      </c>
      <c r="N21" s="137" t="str">
        <f t="shared" si="0"/>
        <v/>
      </c>
    </row>
    <row r="22" spans="1:14" s="114" customFormat="1" ht="15.75" customHeight="1" x14ac:dyDescent="0.25">
      <c r="A22" s="255"/>
      <c r="B22" s="255"/>
      <c r="C22" s="255"/>
      <c r="D22" s="255"/>
      <c r="E22" s="255"/>
      <c r="F22" s="255"/>
      <c r="G22" s="255"/>
      <c r="H22" s="255"/>
      <c r="I22" s="132"/>
      <c r="J22" s="124"/>
      <c r="K22" s="126" t="str">
        <f>IF(A22="","-",LEFT(A22,FIND(" ",A22,1)-1))</f>
        <v>-</v>
      </c>
      <c r="L22" s="114">
        <f>IF(SUM(I23:I25)=0,0,1)</f>
        <v>0</v>
      </c>
      <c r="N22" s="137"/>
    </row>
    <row r="23" spans="1:14" s="114" customFormat="1" x14ac:dyDescent="0.25">
      <c r="A23" s="9"/>
      <c r="B23" s="9"/>
      <c r="C23" s="10" t="str">
        <f>IF(ISNA(M23),"",IF(M23&lt;&gt;"ДА","","в пределах целевой квоты"))</f>
        <v/>
      </c>
      <c r="I23" s="133"/>
      <c r="J23" s="124"/>
      <c r="K23" s="124" t="str">
        <f>K22</f>
        <v>-</v>
      </c>
      <c r="L23" s="10" t="s">
        <v>29</v>
      </c>
      <c r="M23" s="114" t="e">
        <f>LOOKUP(K23,$C$64:$C$88,$F$64:$F$88)</f>
        <v>#N/A</v>
      </c>
      <c r="N23" s="137" t="str">
        <f t="shared" ref="N23:N25" si="1">IF(ISNA(M23),"Вы не выбрали научную специальность",IF(M23&lt;&gt;"ДА","Прием по этому варианту не осуществляется",""))</f>
        <v>Вы не выбрали научную специальность</v>
      </c>
    </row>
    <row r="24" spans="1:14" s="114" customFormat="1" x14ac:dyDescent="0.25">
      <c r="C24" s="10" t="str">
        <f>IF(ISNA(M24),"",IF(M24&lt;&gt;"ДА","","в рамках контрольных цифр приема"))</f>
        <v/>
      </c>
      <c r="I24" s="133"/>
      <c r="J24" s="124"/>
      <c r="K24" s="124" t="str">
        <f>K23</f>
        <v>-</v>
      </c>
      <c r="L24" s="10" t="s">
        <v>45</v>
      </c>
      <c r="M24" s="114" t="e">
        <f>LOOKUP(K24,$C$64:$C$88,$G$64:$G$88)</f>
        <v>#N/A</v>
      </c>
      <c r="N24" s="137" t="str">
        <f t="shared" si="1"/>
        <v>Вы не выбрали научную специальность</v>
      </c>
    </row>
    <row r="25" spans="1:14" s="114" customFormat="1" x14ac:dyDescent="0.25">
      <c r="C25" s="10" t="str">
        <f>IF(ISNA(M25),"",IF(M25&lt;&gt;"ДА","","по договорам об оказании платных образовательных услуг"))</f>
        <v/>
      </c>
      <c r="I25" s="133"/>
      <c r="J25" s="124"/>
      <c r="K25" s="124" t="str">
        <f>K24</f>
        <v>-</v>
      </c>
      <c r="L25" s="10" t="s">
        <v>56</v>
      </c>
      <c r="M25" s="114" t="e">
        <f>LOOKUP(K25,$C$64:$C$88,$H$64:$H$88)</f>
        <v>#N/A</v>
      </c>
      <c r="N25" s="137" t="str">
        <f t="shared" si="1"/>
        <v>Вы не выбрали научную специальность</v>
      </c>
    </row>
    <row r="26" spans="1:14" s="114" customFormat="1" ht="15.75" customHeight="1" x14ac:dyDescent="0.25">
      <c r="A26" s="255"/>
      <c r="B26" s="255"/>
      <c r="C26" s="255"/>
      <c r="D26" s="255"/>
      <c r="E26" s="255"/>
      <c r="F26" s="255"/>
      <c r="G26" s="255"/>
      <c r="H26" s="255"/>
      <c r="I26" s="132"/>
      <c r="J26" s="124"/>
      <c r="K26" s="126" t="str">
        <f>IF(A26="","-",LEFT(A26,FIND(" ",A26,1)-1))</f>
        <v>-</v>
      </c>
      <c r="L26" s="114">
        <f>IF(SUM(I27:I29)=0,0,1)</f>
        <v>0</v>
      </c>
      <c r="N26" s="137"/>
    </row>
    <row r="27" spans="1:14" s="114" customFormat="1" x14ac:dyDescent="0.25">
      <c r="C27" s="10" t="str">
        <f>IF(ISNA(M27),"",IF(M27&lt;&gt;"ДА","","в пределах целевой квоты"))</f>
        <v/>
      </c>
      <c r="I27" s="133"/>
      <c r="J27" s="124"/>
      <c r="K27" s="124" t="str">
        <f>K26</f>
        <v>-</v>
      </c>
      <c r="L27" s="10" t="s">
        <v>29</v>
      </c>
      <c r="M27" s="114" t="e">
        <f>LOOKUP(K27,$C$64:$C$88,$F$64:$F$88)</f>
        <v>#N/A</v>
      </c>
      <c r="N27" s="137" t="str">
        <f t="shared" ref="N27:N29" si="2">IF(ISNA(M27),"Вы не выбрали научную специальность",IF(M27&lt;&gt;"ДА","Прием по этому варианту не осуществляется",""))</f>
        <v>Вы не выбрали научную специальность</v>
      </c>
    </row>
    <row r="28" spans="1:14" s="114" customFormat="1" x14ac:dyDescent="0.25">
      <c r="C28" s="10" t="str">
        <f>IF(ISNA(M28),"",IF(M28&lt;&gt;"ДА","","в рамках контрольных цифр приема"))</f>
        <v/>
      </c>
      <c r="I28" s="133"/>
      <c r="J28" s="124"/>
      <c r="K28" s="124" t="str">
        <f>K27</f>
        <v>-</v>
      </c>
      <c r="L28" s="10" t="s">
        <v>45</v>
      </c>
      <c r="M28" s="114" t="e">
        <f>LOOKUP(K28,$C$64:$C$88,$G$64:$G$88)</f>
        <v>#N/A</v>
      </c>
      <c r="N28" s="137" t="str">
        <f t="shared" si="2"/>
        <v>Вы не выбрали научную специальность</v>
      </c>
    </row>
    <row r="29" spans="1:14" s="114" customFormat="1" x14ac:dyDescent="0.25">
      <c r="C29" s="10" t="str">
        <f>IF(ISNA(M29),"",IF(M29&lt;&gt;"ДА","","по договорам об оказании платных образовательных услуг"))</f>
        <v/>
      </c>
      <c r="I29" s="133"/>
      <c r="J29" s="124"/>
      <c r="K29" s="124" t="str">
        <f>K28</f>
        <v>-</v>
      </c>
      <c r="L29" s="10" t="s">
        <v>56</v>
      </c>
      <c r="M29" s="114" t="e">
        <f>LOOKUP(K29,$C$64:$C$88,$H$64:$H$88)</f>
        <v>#N/A</v>
      </c>
      <c r="N29" s="137" t="str">
        <f t="shared" si="2"/>
        <v>Вы не выбрали научную специальность</v>
      </c>
    </row>
    <row r="30" spans="1:14" s="114" customFormat="1" ht="15.75" customHeight="1" x14ac:dyDescent="0.25">
      <c r="A30" s="255"/>
      <c r="B30" s="255"/>
      <c r="C30" s="255"/>
      <c r="D30" s="255"/>
      <c r="E30" s="255"/>
      <c r="F30" s="255"/>
      <c r="G30" s="255"/>
      <c r="H30" s="255"/>
      <c r="I30" s="132"/>
      <c r="J30" s="124"/>
      <c r="K30" s="126" t="str">
        <f>IF(A30="","-",LEFT(A30,FIND(" ",A30,1)-1))</f>
        <v>-</v>
      </c>
      <c r="L30" s="114">
        <f>IF(SUM(I31:I33)=0,0,1)</f>
        <v>0</v>
      </c>
      <c r="N30" s="137"/>
    </row>
    <row r="31" spans="1:14" s="114" customFormat="1" x14ac:dyDescent="0.25">
      <c r="A31" s="9"/>
      <c r="B31" s="9"/>
      <c r="C31" s="10" t="str">
        <f>IF(ISNA(M31),"",IF(M31&lt;&gt;"ДА","","в пределах целевой квоты"))</f>
        <v/>
      </c>
      <c r="I31" s="133"/>
      <c r="J31" s="124"/>
      <c r="K31" s="124" t="str">
        <f>K30</f>
        <v>-</v>
      </c>
      <c r="L31" s="10" t="s">
        <v>29</v>
      </c>
      <c r="M31" s="114" t="e">
        <f>LOOKUP(K31,$C$64:$C$88,$F$64:$F$88)</f>
        <v>#N/A</v>
      </c>
      <c r="N31" s="137" t="str">
        <f>IF(ISNA(M31),"Вы не выбрали научную специальность",IF(M31&lt;&gt;"ДА","Прием по этому варианту не осуществляется",""))</f>
        <v>Вы не выбрали научную специальность</v>
      </c>
    </row>
    <row r="32" spans="1:14" s="114" customFormat="1" x14ac:dyDescent="0.25">
      <c r="A32" s="9"/>
      <c r="B32" s="9"/>
      <c r="C32" s="10" t="str">
        <f>IF(ISNA(M32),"",IF(M32&lt;&gt;"ДА","","в рамках контрольных цифр приема"))</f>
        <v/>
      </c>
      <c r="I32" s="133"/>
      <c r="J32" s="124"/>
      <c r="K32" s="124" t="str">
        <f>K31</f>
        <v>-</v>
      </c>
      <c r="L32" s="10" t="s">
        <v>45</v>
      </c>
      <c r="M32" s="114" t="e">
        <f>LOOKUP(K32,$C$64:$C$88,$G$64:$G$88)</f>
        <v>#N/A</v>
      </c>
      <c r="N32" s="137" t="str">
        <f t="shared" ref="N32:N33" si="3">IF(ISNA(M32),"Вы не выбрали научную специальность",IF(M32&lt;&gt;"ДА","Прием по этому варианту не осуществляется",""))</f>
        <v>Вы не выбрали научную специальность</v>
      </c>
    </row>
    <row r="33" spans="1:14" s="114" customFormat="1" x14ac:dyDescent="0.25">
      <c r="C33" s="10" t="str">
        <f>IF(ISNA(M33),"",IF(M33&lt;&gt;"ДА","","по договорам об оказании платных образовательных услуг"))</f>
        <v/>
      </c>
      <c r="I33" s="133"/>
      <c r="J33" s="124"/>
      <c r="K33" s="124" t="str">
        <f>K32</f>
        <v>-</v>
      </c>
      <c r="L33" s="10" t="s">
        <v>56</v>
      </c>
      <c r="M33" s="114" t="e">
        <f>LOOKUP(K33,$C$64:$C$88,$H$64:$H$88)</f>
        <v>#N/A</v>
      </c>
      <c r="N33" s="137" t="str">
        <f t="shared" si="3"/>
        <v>Вы не выбрали научную специальность</v>
      </c>
    </row>
    <row r="34" spans="1:14" s="114" customFormat="1" x14ac:dyDescent="0.25">
      <c r="A34" s="255"/>
      <c r="B34" s="255"/>
      <c r="C34" s="255"/>
      <c r="D34" s="255"/>
      <c r="E34" s="255"/>
      <c r="F34" s="255"/>
      <c r="G34" s="255"/>
      <c r="H34" s="255"/>
      <c r="I34" s="132"/>
      <c r="J34" s="124"/>
      <c r="K34" s="126" t="str">
        <f>IF(A34="","-",LEFT(A34,FIND(" ",A34,1)-1))</f>
        <v>-</v>
      </c>
      <c r="L34" s="114">
        <f>IF(SUM(I35:I37)=0,0,1)</f>
        <v>0</v>
      </c>
      <c r="N34" s="137"/>
    </row>
    <row r="35" spans="1:14" s="114" customFormat="1" x14ac:dyDescent="0.25">
      <c r="A35" s="9"/>
      <c r="B35" s="9"/>
      <c r="C35" s="10" t="str">
        <f>IF(ISNA(M35),"",IF(M35&lt;&gt;"ДА","","в пределах целевой квоты"))</f>
        <v/>
      </c>
      <c r="I35" s="133"/>
      <c r="J35" s="124"/>
      <c r="K35" s="124" t="str">
        <f>K34</f>
        <v>-</v>
      </c>
      <c r="L35" s="10" t="s">
        <v>29</v>
      </c>
      <c r="M35" s="114" t="e">
        <f>LOOKUP(K35,$C$64:$C$88,$F$64:$F$88)</f>
        <v>#N/A</v>
      </c>
      <c r="N35" s="137" t="str">
        <f t="shared" ref="N35:N37" si="4">IF(ISNA(M35),"Вы не выбрали научную специальность",IF(M35&lt;&gt;"ДА","Прием по этому варианту не осуществляется",""))</f>
        <v>Вы не выбрали научную специальность</v>
      </c>
    </row>
    <row r="36" spans="1:14" s="114" customFormat="1" x14ac:dyDescent="0.25">
      <c r="A36" s="9"/>
      <c r="B36" s="9"/>
      <c r="C36" s="10" t="str">
        <f>IF(ISNA(M36),"",IF(M36&lt;&gt;"ДА","","в рамках контрольных цифр приема"))</f>
        <v/>
      </c>
      <c r="I36" s="133"/>
      <c r="J36" s="124"/>
      <c r="K36" s="124" t="str">
        <f>K35</f>
        <v>-</v>
      </c>
      <c r="L36" s="10" t="s">
        <v>45</v>
      </c>
      <c r="M36" s="114" t="e">
        <f>LOOKUP(K36,$C$64:$C$88,$G$64:$G$88)</f>
        <v>#N/A</v>
      </c>
      <c r="N36" s="137" t="str">
        <f t="shared" si="4"/>
        <v>Вы не выбрали научную специальность</v>
      </c>
    </row>
    <row r="37" spans="1:14" s="114" customFormat="1" x14ac:dyDescent="0.25">
      <c r="A37" s="9"/>
      <c r="B37" s="9"/>
      <c r="C37" s="10" t="str">
        <f>IF(ISNA(M37),"",IF(M37&lt;&gt;"ДА","","по договорам об оказании платных образовательных услуг"))</f>
        <v/>
      </c>
      <c r="I37" s="133"/>
      <c r="J37" s="124"/>
      <c r="K37" s="124" t="str">
        <f>K36</f>
        <v>-</v>
      </c>
      <c r="L37" s="10" t="s">
        <v>56</v>
      </c>
      <c r="M37" s="114" t="e">
        <f>LOOKUP(K37,$C$64:$C$88,$H$64:$H$88)</f>
        <v>#N/A</v>
      </c>
      <c r="N37" s="137" t="str">
        <f t="shared" si="4"/>
        <v>Вы не выбрали научную специальность</v>
      </c>
    </row>
    <row r="38" spans="1:14" s="114" customFormat="1" x14ac:dyDescent="0.25">
      <c r="A38" s="9"/>
      <c r="B38" s="9"/>
      <c r="C38" s="128"/>
      <c r="D38" s="128"/>
      <c r="I38" s="129"/>
      <c r="N38" s="140"/>
    </row>
    <row r="39" spans="1:14" s="114" customFormat="1" x14ac:dyDescent="0.25">
      <c r="A39" s="9" t="s">
        <v>293</v>
      </c>
      <c r="B39" s="9"/>
      <c r="C39" s="128"/>
      <c r="D39" s="128"/>
      <c r="I39" s="129"/>
      <c r="N39" s="140"/>
    </row>
    <row r="40" spans="1:14" s="114" customFormat="1" x14ac:dyDescent="0.25">
      <c r="A40" s="40">
        <v>1</v>
      </c>
      <c r="B40" s="114" t="str">
        <f>INDEX(I18:K37,MATCH(1,I18:I37,0),3)</f>
        <v>1.6.15.</v>
      </c>
      <c r="C40" s="129" t="str">
        <f>INDEX($I$18:$L$37,MATCH($A40,$I$18:$I$37,0),4)</f>
        <v>в пределах целевой квоты</v>
      </c>
      <c r="D40" s="114" t="str">
        <f>IF(ISNA(B40),"-",LOOKUP(B40,$C$64:$C$88,$A$64:$A$88))</f>
        <v>1.6.15. Землеустройство, кадастр и мониторинг земель</v>
      </c>
      <c r="E40" s="114" t="str">
        <f t="shared" ref="E40:E43" si="5">IF(ISNA(C40),"-",C40)</f>
        <v>в пределах целевой квоты</v>
      </c>
      <c r="H40" s="114" t="str">
        <f>LOOKUP(E40,$A$57:$A$60,$N$57:$N$60)</f>
        <v>ЦП</v>
      </c>
      <c r="I40" s="129"/>
      <c r="N40" s="140"/>
    </row>
    <row r="41" spans="1:14" s="114" customFormat="1" x14ac:dyDescent="0.25">
      <c r="A41" s="40">
        <v>2</v>
      </c>
      <c r="B41" s="9" t="str">
        <f>INDEX(I18:K37,MATCH(2,I18:I37,0),3)</f>
        <v>1.6.15.</v>
      </c>
      <c r="C41" s="129" t="str">
        <f>INDEX($I$18:$L$37,MATCH($A41,$I$18:$I$37,0),4)</f>
        <v>в рамках контрольных цифр приема</v>
      </c>
      <c r="D41" s="114" t="str">
        <f>IF(ISNA(B41),"-",LOOKUP(B41,$C$64:$C$88,$A$64:$A$88))</f>
        <v>1.6.15. Землеустройство, кадастр и мониторинг земель</v>
      </c>
      <c r="E41" s="114" t="str">
        <f t="shared" si="5"/>
        <v>в рамках контрольных цифр приема</v>
      </c>
      <c r="H41" s="114" t="str">
        <f t="shared" ref="H41:H44" si="6">LOOKUP(E41,$A$57:$A$60,$N$57:$N$60)</f>
        <v>БдО</v>
      </c>
      <c r="I41" s="129"/>
      <c r="N41" s="140"/>
    </row>
    <row r="42" spans="1:14" s="114" customFormat="1" x14ac:dyDescent="0.25">
      <c r="A42" s="123">
        <v>3</v>
      </c>
      <c r="B42" s="114" t="str">
        <f>INDEX(I18:K37,MATCH(3,I18:I37,0),3)</f>
        <v>1.6.15.</v>
      </c>
      <c r="C42" s="129" t="str">
        <f>INDEX($I$18:$L$37,MATCH($A42,$I$18:$I$37,0),4)</f>
        <v>по договорам об оказании платных образовательных услуг</v>
      </c>
      <c r="D42" s="114" t="str">
        <f>IF(ISNA(B42),"-",LOOKUP(B42,$C$64:$C$88,$A$64:$A$88))</f>
        <v>1.6.15. Землеустройство, кадастр и мониторинг земель</v>
      </c>
      <c r="E42" s="114" t="str">
        <f t="shared" si="5"/>
        <v>по договорам об оказании платных образовательных услуг</v>
      </c>
      <c r="H42" s="114" t="str">
        <f t="shared" si="6"/>
        <v>ПлО</v>
      </c>
      <c r="I42" s="129"/>
      <c r="N42" s="140"/>
    </row>
    <row r="43" spans="1:14" s="114" customFormat="1" x14ac:dyDescent="0.25">
      <c r="A43" s="123">
        <v>4</v>
      </c>
      <c r="B43" s="114" t="e">
        <f>INDEX(I18:K37,MATCH(4,I18:I37,0),3)</f>
        <v>#N/A</v>
      </c>
      <c r="C43" s="129" t="e">
        <f>INDEX($I$18:$L$37,MATCH($A43,$I$18:$I$37,0),4)</f>
        <v>#N/A</v>
      </c>
      <c r="D43" s="114" t="str">
        <f>IF(ISNA(B43),"-",LOOKUP(B43,$C$64:$C$88,$A$64:$A$88))</f>
        <v>-</v>
      </c>
      <c r="E43" s="114" t="str">
        <f t="shared" si="5"/>
        <v>-</v>
      </c>
      <c r="H43" s="114" t="str">
        <f t="shared" si="6"/>
        <v>-</v>
      </c>
      <c r="I43" s="129"/>
      <c r="N43" s="140"/>
    </row>
    <row r="44" spans="1:14" s="114" customFormat="1" x14ac:dyDescent="0.25">
      <c r="A44" s="123">
        <v>5</v>
      </c>
      <c r="B44" s="114" t="e">
        <f>INDEX(I18:K37,MATCH(5,I18:I37,0),3)</f>
        <v>#N/A</v>
      </c>
      <c r="C44" s="129" t="e">
        <f>INDEX($I$18:$L$37,MATCH($A44,$I$18:$I$37,0),4)</f>
        <v>#N/A</v>
      </c>
      <c r="D44" s="114" t="str">
        <f>IF(ISNA(B44),"-",LOOKUP(B44,$C$64:$C$88,$A$64:$A$88))</f>
        <v>-</v>
      </c>
      <c r="E44" s="114" t="str">
        <f>IF(ISNA(C44),"-",C44)</f>
        <v>-</v>
      </c>
      <c r="H44" s="114" t="str">
        <f t="shared" si="6"/>
        <v>-</v>
      </c>
      <c r="I44" s="129"/>
      <c r="N44" s="140"/>
    </row>
    <row r="45" spans="1:14" s="114" customFormat="1" x14ac:dyDescent="0.25">
      <c r="A45" s="123"/>
      <c r="I45" s="129"/>
      <c r="N45" s="140"/>
    </row>
    <row r="46" spans="1:14" s="114" customFormat="1" x14ac:dyDescent="0.25">
      <c r="A46" s="117"/>
      <c r="I46" s="129"/>
      <c r="N46" s="140"/>
    </row>
    <row r="47" spans="1:14" s="114" customFormat="1" x14ac:dyDescent="0.25">
      <c r="A47" s="116" t="s">
        <v>294</v>
      </c>
      <c r="I47" s="129"/>
      <c r="N47" s="140"/>
    </row>
    <row r="48" spans="1:14" s="114" customFormat="1" x14ac:dyDescent="0.25">
      <c r="A48" s="114" t="str">
        <f>IF(L18=1,K18,"-")</f>
        <v>1.6.15.</v>
      </c>
      <c r="B48" s="114">
        <f>L18</f>
        <v>1</v>
      </c>
      <c r="C48" s="114" t="str">
        <f>IF(B48=0," - ",LOOKUP(A48,$C$64:$C$88,$B$64:$B$88))</f>
        <v>Землеустройство, кадастр и мониторинг земель</v>
      </c>
      <c r="D48" s="114" t="str">
        <f>IF(B48=0," - ",LOOKUP(A48,$C$64:$C$88,$A$64:$A$88))</f>
        <v>1.6.15. Землеустройство, кадастр и мониторинг земель</v>
      </c>
      <c r="I48" s="129"/>
      <c r="N48" s="140"/>
    </row>
    <row r="49" spans="1:26" s="114" customFormat="1" x14ac:dyDescent="0.25">
      <c r="A49" s="114" t="str">
        <f>IF(L22=1,K22,"-")</f>
        <v>-</v>
      </c>
      <c r="B49" s="114">
        <f>L22</f>
        <v>0</v>
      </c>
      <c r="C49" s="114" t="str">
        <f>IF(B49=0," - ",LOOKUP(A49,$C$64:$C$88,$B$64:$B$88))</f>
        <v xml:space="preserve"> - </v>
      </c>
      <c r="D49" s="114" t="str">
        <f>IF(B49=0," - ",LOOKUP(A49,$C$64:$C$88,$A$64:$A$88))</f>
        <v xml:space="preserve"> - </v>
      </c>
      <c r="F49" s="116"/>
      <c r="I49" s="129"/>
      <c r="N49" s="140"/>
    </row>
    <row r="50" spans="1:26" s="114" customFormat="1" x14ac:dyDescent="0.25">
      <c r="A50" s="114" t="str">
        <f>IF(L26=1,K26,"-")</f>
        <v>-</v>
      </c>
      <c r="B50" s="10">
        <f>L26</f>
        <v>0</v>
      </c>
      <c r="C50" s="114" t="str">
        <f>IF(B50=0," - ",LOOKUP(A50,$C$64:$C$88,$B$64:$B$88))</f>
        <v xml:space="preserve"> - </v>
      </c>
      <c r="D50" s="114" t="str">
        <f>IF(B50=0," - ",LOOKUP(A50,$C$64:$C$88,$A$64:$A$88))</f>
        <v xml:space="preserve"> - </v>
      </c>
      <c r="E50" s="10"/>
      <c r="F50" s="116"/>
      <c r="I50" s="129"/>
      <c r="N50" s="140"/>
      <c r="Z50" s="10"/>
    </row>
    <row r="51" spans="1:26" s="10" customFormat="1" x14ac:dyDescent="0.25">
      <c r="A51" s="114" t="str">
        <f>IF(L30=1,K30,"-")</f>
        <v>-</v>
      </c>
      <c r="B51" s="10">
        <f>L30</f>
        <v>0</v>
      </c>
      <c r="C51" s="114" t="str">
        <f>IF(B51=0," - ",LOOKUP(A51,$C$64:$C$88,$B$64:$B$88))</f>
        <v xml:space="preserve"> - </v>
      </c>
      <c r="D51" s="114" t="str">
        <f>IF(B51=0," - ",LOOKUP(A51,$C$64:$C$88,$A$64:$A$88))</f>
        <v xml:space="preserve"> - </v>
      </c>
      <c r="F51" s="116"/>
      <c r="I51" s="134"/>
      <c r="N51" s="138"/>
    </row>
    <row r="52" spans="1:26" s="10" customFormat="1" x14ac:dyDescent="0.25">
      <c r="A52" s="114" t="str">
        <f>IF(L34=1,K34,"-")</f>
        <v>-</v>
      </c>
      <c r="B52" s="10">
        <f>L34</f>
        <v>0</v>
      </c>
      <c r="C52" s="114" t="str">
        <f>IF(B52=0," - ",LOOKUP(A52,$C$64:$C$88,$B$64:$B$88))</f>
        <v xml:space="preserve"> - </v>
      </c>
      <c r="D52" s="114" t="str">
        <f>IF(B52=0," - ",LOOKUP(A52,$C$64:$C$88,$A$64:$A$88))</f>
        <v xml:space="preserve"> - </v>
      </c>
      <c r="F52" s="116"/>
      <c r="I52" s="134"/>
      <c r="N52" s="138"/>
    </row>
    <row r="53" spans="1:26" s="10" customFormat="1" x14ac:dyDescent="0.25">
      <c r="A53" s="116"/>
      <c r="C53" s="114"/>
      <c r="F53" s="116"/>
      <c r="I53" s="134"/>
      <c r="N53" s="138"/>
    </row>
    <row r="54" spans="1:26" s="10" customFormat="1" x14ac:dyDescent="0.25">
      <c r="A54" s="123"/>
      <c r="I54" s="134"/>
      <c r="N54" s="138"/>
    </row>
    <row r="55" spans="1:26" s="10" customFormat="1" x14ac:dyDescent="0.25">
      <c r="I55" s="134"/>
      <c r="N55" s="138"/>
    </row>
    <row r="56" spans="1:26" s="10" customFormat="1" x14ac:dyDescent="0.25">
      <c r="D56" s="10" t="s">
        <v>282</v>
      </c>
      <c r="E56" s="10" t="s">
        <v>283</v>
      </c>
      <c r="F56" s="10" t="s">
        <v>284</v>
      </c>
      <c r="G56" s="10" t="s">
        <v>285</v>
      </c>
      <c r="H56" s="10" t="s">
        <v>286</v>
      </c>
      <c r="I56" s="134"/>
      <c r="N56" s="138"/>
    </row>
    <row r="57" spans="1:26" s="10" customFormat="1" x14ac:dyDescent="0.25">
      <c r="A57" s="10" t="s">
        <v>322</v>
      </c>
      <c r="D57" s="10" t="str">
        <f>B40</f>
        <v>1.6.15.</v>
      </c>
      <c r="E57" s="10" t="str">
        <f>B41</f>
        <v>1.6.15.</v>
      </c>
      <c r="F57" s="10" t="str">
        <f>B42</f>
        <v>1.6.15.</v>
      </c>
      <c r="G57" s="10" t="e">
        <f>B43</f>
        <v>#N/A</v>
      </c>
      <c r="H57" s="10" t="e">
        <f>B44</f>
        <v>#N/A</v>
      </c>
      <c r="I57" s="134"/>
      <c r="N57" s="138" t="s">
        <v>322</v>
      </c>
    </row>
    <row r="58" spans="1:26" s="10" customFormat="1" x14ac:dyDescent="0.25">
      <c r="A58" s="10" t="s">
        <v>29</v>
      </c>
      <c r="D58" s="10" t="str">
        <f>LOOKUP(D57,$C$64:$C$88,$F$64:$F$88)</f>
        <v>ДА</v>
      </c>
      <c r="E58" s="10" t="str">
        <f>LOOKUP(E57,$C$64:$C$88,$F$64:$F$88)</f>
        <v>ДА</v>
      </c>
      <c r="F58" s="10" t="str">
        <f>LOOKUP(F57,$C$64:$C$88,$F$64:$F$88)</f>
        <v>ДА</v>
      </c>
      <c r="G58" s="10" t="e">
        <f>LOOKUP(G57,$C$64:$C$88,$F$64:$F$88)</f>
        <v>#N/A</v>
      </c>
      <c r="H58" s="10" t="e">
        <f>LOOKUP(H57,$C$64:$C$88,$F$64:$F$88)</f>
        <v>#N/A</v>
      </c>
      <c r="I58" s="134"/>
      <c r="N58" s="138" t="s">
        <v>321</v>
      </c>
    </row>
    <row r="59" spans="1:26" s="10" customFormat="1" x14ac:dyDescent="0.25">
      <c r="A59" s="10" t="s">
        <v>45</v>
      </c>
      <c r="D59" s="10" t="str">
        <f>LOOKUP(D57,$C$64:$C$88,$G$64:$G$88)</f>
        <v>ДА</v>
      </c>
      <c r="E59" s="10" t="str">
        <f>LOOKUP(E57,$C$64:$C$88,$G$64:$G$88)</f>
        <v>ДА</v>
      </c>
      <c r="F59" s="10" t="str">
        <f>LOOKUP(F57,$C$64:$C$88,$G$64:$G$88)</f>
        <v>ДА</v>
      </c>
      <c r="G59" s="10" t="e">
        <f>LOOKUP(G57,$C$64:$C$88,$G$64:$G$88)</f>
        <v>#N/A</v>
      </c>
      <c r="H59" s="10" t="e">
        <f>LOOKUP(H57,$C$64:$C$88,$G$64:$G$88)</f>
        <v>#N/A</v>
      </c>
      <c r="I59" s="134"/>
      <c r="N59" s="138" t="s">
        <v>319</v>
      </c>
    </row>
    <row r="60" spans="1:26" s="10" customFormat="1" x14ac:dyDescent="0.25">
      <c r="A60" s="10" t="s">
        <v>56</v>
      </c>
      <c r="D60" s="10" t="str">
        <f>LOOKUP(D57,$C$64:$C$88,$H$64:$H$88)</f>
        <v>ДА</v>
      </c>
      <c r="E60" s="10" t="str">
        <f>LOOKUP(E57,$C$64:$C$88,$H$64:$H$88)</f>
        <v>ДА</v>
      </c>
      <c r="F60" s="10" t="str">
        <f>LOOKUP(F57,$C$64:$C$88,$H$64:$H$88)</f>
        <v>ДА</v>
      </c>
      <c r="G60" s="10" t="e">
        <f>LOOKUP(G57,$C$64:$C$88,$H$64:$H$88)</f>
        <v>#N/A</v>
      </c>
      <c r="H60" s="10" t="e">
        <f>LOOKUP(H57,$C$64:$C$88,$H$64:$H$88)</f>
        <v>#N/A</v>
      </c>
      <c r="I60" s="134"/>
      <c r="N60" s="138" t="s">
        <v>320</v>
      </c>
    </row>
    <row r="61" spans="1:26" s="10" customFormat="1" x14ac:dyDescent="0.25">
      <c r="I61" s="134"/>
    </row>
    <row r="62" spans="1:26" s="10" customFormat="1" x14ac:dyDescent="0.25">
      <c r="I62" s="134"/>
      <c r="N62" s="138"/>
    </row>
    <row r="63" spans="1:26" s="10" customFormat="1" x14ac:dyDescent="0.25">
      <c r="F63" s="10" t="s">
        <v>29</v>
      </c>
      <c r="G63" s="10" t="s">
        <v>45</v>
      </c>
      <c r="H63" s="10" t="s">
        <v>56</v>
      </c>
      <c r="I63" s="134"/>
      <c r="N63" s="138"/>
    </row>
    <row r="64" spans="1:26" s="10" customFormat="1" x14ac:dyDescent="0.25">
      <c r="A64" s="9" t="s">
        <v>236</v>
      </c>
      <c r="B64" s="9" t="s">
        <v>168</v>
      </c>
      <c r="C64" s="10" t="str">
        <f>LEFT(A64,FIND(" ",A64,1)-1)</f>
        <v>1.5.15.</v>
      </c>
      <c r="F64" s="10" t="s">
        <v>175</v>
      </c>
      <c r="G64" s="10" t="s">
        <v>175</v>
      </c>
      <c r="H64" s="10" t="s">
        <v>175</v>
      </c>
      <c r="I64" s="134"/>
      <c r="N64" s="138"/>
    </row>
    <row r="65" spans="1:26" s="10" customFormat="1" x14ac:dyDescent="0.25">
      <c r="A65" s="9" t="s">
        <v>308</v>
      </c>
      <c r="B65" s="9" t="s">
        <v>312</v>
      </c>
      <c r="C65" s="10" t="str">
        <f t="shared" ref="C65:C88" si="7">LEFT(A65,FIND(" ",A65,1)-1)</f>
        <v>1.5.19.</v>
      </c>
      <c r="F65" s="10" t="s">
        <v>175</v>
      </c>
      <c r="G65" s="10" t="s">
        <v>175</v>
      </c>
      <c r="H65" s="10" t="s">
        <v>175</v>
      </c>
      <c r="I65" s="134"/>
      <c r="N65" s="138"/>
    </row>
    <row r="66" spans="1:26" s="10" customFormat="1" x14ac:dyDescent="0.25">
      <c r="A66" s="9" t="s">
        <v>237</v>
      </c>
      <c r="B66" s="9" t="s">
        <v>332</v>
      </c>
      <c r="C66" s="10" t="str">
        <f t="shared" si="7"/>
        <v>1.6.15.</v>
      </c>
      <c r="F66" s="10" t="s">
        <v>175</v>
      </c>
      <c r="G66" s="10" t="s">
        <v>175</v>
      </c>
      <c r="H66" s="10" t="s">
        <v>175</v>
      </c>
      <c r="I66" s="134"/>
      <c r="N66" s="138"/>
    </row>
    <row r="67" spans="1:26" s="10" customFormat="1" x14ac:dyDescent="0.25">
      <c r="A67" s="9" t="s">
        <v>306</v>
      </c>
      <c r="B67" s="9" t="s">
        <v>170</v>
      </c>
      <c r="C67" s="10" t="str">
        <f>LEFT(A67,FIND(" ",A67,1)-1)</f>
        <v>2.3.1.</v>
      </c>
      <c r="F67" s="10" t="s">
        <v>175</v>
      </c>
      <c r="G67" s="10" t="s">
        <v>175</v>
      </c>
      <c r="H67" s="10" t="s">
        <v>175</v>
      </c>
      <c r="I67" s="134"/>
      <c r="N67" s="138"/>
    </row>
    <row r="68" spans="1:26" s="10" customFormat="1" x14ac:dyDescent="0.25">
      <c r="A68" s="9" t="s">
        <v>309</v>
      </c>
      <c r="B68" s="9" t="s">
        <v>170</v>
      </c>
      <c r="C68" s="10" t="str">
        <f>LEFT(A68,FIND(" ",A68,1)-1)</f>
        <v>2.3.8.</v>
      </c>
      <c r="F68" s="10" t="s">
        <v>175</v>
      </c>
      <c r="G68" s="10" t="s">
        <v>175</v>
      </c>
      <c r="H68" s="10" t="s">
        <v>175</v>
      </c>
      <c r="I68" s="134"/>
      <c r="N68" s="138"/>
    </row>
    <row r="69" spans="1:26" s="10" customFormat="1" x14ac:dyDescent="0.25">
      <c r="A69" s="10" t="s">
        <v>240</v>
      </c>
      <c r="B69" s="10" t="s">
        <v>262</v>
      </c>
      <c r="C69" s="10" t="str">
        <f>LEFT(A69,FIND(" ",A69,1)-1)</f>
        <v>2.7.1.</v>
      </c>
      <c r="F69" s="10" t="s">
        <v>175</v>
      </c>
      <c r="G69" s="10" t="s">
        <v>175</v>
      </c>
      <c r="H69" s="10" t="s">
        <v>175</v>
      </c>
      <c r="I69" s="134"/>
      <c r="N69" s="138"/>
    </row>
    <row r="70" spans="1:26" s="10" customFormat="1" x14ac:dyDescent="0.25">
      <c r="A70" s="9" t="s">
        <v>241</v>
      </c>
      <c r="B70" s="9" t="s">
        <v>263</v>
      </c>
      <c r="C70" s="10" t="str">
        <f t="shared" ref="C70" si="8">LEFT(A70,FIND(" ",A70,1)-1)</f>
        <v>4.1.1.</v>
      </c>
      <c r="F70" s="10" t="s">
        <v>175</v>
      </c>
      <c r="G70" s="10" t="s">
        <v>175</v>
      </c>
      <c r="H70" s="10" t="s">
        <v>175</v>
      </c>
      <c r="I70" s="134"/>
      <c r="N70" s="138"/>
    </row>
    <row r="71" spans="1:26" s="10" customFormat="1" x14ac:dyDescent="0.25">
      <c r="A71" s="9" t="s">
        <v>310</v>
      </c>
      <c r="B71" s="9" t="s">
        <v>313</v>
      </c>
      <c r="C71" s="10" t="str">
        <f t="shared" si="7"/>
        <v>4.1.2.</v>
      </c>
      <c r="F71" s="10" t="s">
        <v>175</v>
      </c>
      <c r="G71" s="10" t="s">
        <v>175</v>
      </c>
      <c r="H71" s="10" t="s">
        <v>175</v>
      </c>
      <c r="I71" s="134"/>
      <c r="N71" s="138"/>
    </row>
    <row r="72" spans="1:26" s="10" customFormat="1" x14ac:dyDescent="0.25">
      <c r="A72" s="9" t="s">
        <v>242</v>
      </c>
      <c r="B72" s="9" t="s">
        <v>264</v>
      </c>
      <c r="C72" s="10" t="str">
        <f t="shared" si="7"/>
        <v>4.1.3.</v>
      </c>
      <c r="F72" s="10" t="s">
        <v>175</v>
      </c>
      <c r="G72" s="10" t="s">
        <v>175</v>
      </c>
      <c r="H72" s="10" t="s">
        <v>175</v>
      </c>
      <c r="I72" s="134"/>
      <c r="N72" s="138"/>
    </row>
    <row r="73" spans="1:26" s="10" customFormat="1" x14ac:dyDescent="0.25">
      <c r="A73" s="9" t="s">
        <v>311</v>
      </c>
      <c r="B73" s="9" t="s">
        <v>314</v>
      </c>
      <c r="C73" s="10" t="str">
        <f t="shared" ref="C73" si="9">LEFT(A73,FIND(" ",A73,1)-1)</f>
        <v>4.1.5.</v>
      </c>
      <c r="F73" s="10" t="s">
        <v>175</v>
      </c>
      <c r="G73" s="10" t="s">
        <v>175</v>
      </c>
      <c r="H73" s="10" t="s">
        <v>175</v>
      </c>
      <c r="I73" s="134"/>
      <c r="N73" s="138"/>
    </row>
    <row r="74" spans="1:26" s="10" customFormat="1" x14ac:dyDescent="0.25">
      <c r="A74" s="9" t="s">
        <v>243</v>
      </c>
      <c r="B74" s="9" t="s">
        <v>265</v>
      </c>
      <c r="C74" s="10" t="str">
        <f t="shared" si="7"/>
        <v>4.2.1.</v>
      </c>
      <c r="F74" s="10" t="s">
        <v>175</v>
      </c>
      <c r="G74" s="10" t="s">
        <v>175</v>
      </c>
      <c r="H74" s="10" t="s">
        <v>175</v>
      </c>
      <c r="I74" s="134"/>
      <c r="N74" s="138"/>
    </row>
    <row r="75" spans="1:26" s="10" customFormat="1" x14ac:dyDescent="0.25">
      <c r="A75" s="9" t="s">
        <v>244</v>
      </c>
      <c r="B75" s="9" t="s">
        <v>265</v>
      </c>
      <c r="C75" s="10" t="str">
        <f t="shared" si="7"/>
        <v>4.2.2.</v>
      </c>
      <c r="F75" s="10" t="s">
        <v>175</v>
      </c>
      <c r="G75" s="10" t="s">
        <v>175</v>
      </c>
      <c r="H75" s="10" t="s">
        <v>175</v>
      </c>
      <c r="I75" s="134"/>
      <c r="N75" s="138"/>
    </row>
    <row r="76" spans="1:26" s="10" customFormat="1" x14ac:dyDescent="0.25">
      <c r="A76" s="9" t="s">
        <v>245</v>
      </c>
      <c r="B76" s="9" t="s">
        <v>265</v>
      </c>
      <c r="C76" s="10" t="str">
        <f t="shared" si="7"/>
        <v>4.2.3.</v>
      </c>
      <c r="F76" s="10" t="s">
        <v>175</v>
      </c>
      <c r="G76" s="10" t="s">
        <v>174</v>
      </c>
      <c r="H76" s="10" t="s">
        <v>175</v>
      </c>
      <c r="I76" s="134"/>
      <c r="N76" s="138"/>
    </row>
    <row r="77" spans="1:26" s="10" customFormat="1" x14ac:dyDescent="0.25">
      <c r="A77" s="9" t="s">
        <v>246</v>
      </c>
      <c r="B77" s="9" t="s">
        <v>333</v>
      </c>
      <c r="C77" s="10" t="str">
        <f t="shared" si="7"/>
        <v>4.2.4.</v>
      </c>
      <c r="F77" s="10" t="s">
        <v>175</v>
      </c>
      <c r="G77" s="10" t="s">
        <v>175</v>
      </c>
      <c r="H77" s="10" t="s">
        <v>175</v>
      </c>
      <c r="I77" s="134"/>
      <c r="N77" s="138"/>
    </row>
    <row r="78" spans="1:26" s="10" customFormat="1" x14ac:dyDescent="0.25">
      <c r="A78" s="9" t="s">
        <v>247</v>
      </c>
      <c r="B78" s="9" t="s">
        <v>333</v>
      </c>
      <c r="C78" s="10" t="str">
        <f t="shared" si="7"/>
        <v>4.2.5.</v>
      </c>
      <c r="F78" s="10" t="s">
        <v>175</v>
      </c>
      <c r="G78" s="10" t="s">
        <v>175</v>
      </c>
      <c r="H78" s="10" t="s">
        <v>175</v>
      </c>
      <c r="I78" s="134"/>
      <c r="N78" s="138"/>
    </row>
    <row r="79" spans="1:26" s="10" customFormat="1" x14ac:dyDescent="0.25">
      <c r="A79" s="9" t="s">
        <v>248</v>
      </c>
      <c r="B79" s="9" t="s">
        <v>267</v>
      </c>
      <c r="C79" s="10" t="str">
        <f t="shared" si="7"/>
        <v>4.2.6.</v>
      </c>
      <c r="F79" s="10" t="s">
        <v>175</v>
      </c>
      <c r="G79" s="10" t="s">
        <v>175</v>
      </c>
      <c r="H79" s="10" t="s">
        <v>175</v>
      </c>
      <c r="I79" s="134"/>
      <c r="N79" s="138"/>
    </row>
    <row r="80" spans="1:26" s="10" customFormat="1" x14ac:dyDescent="0.25">
      <c r="A80" s="9" t="s">
        <v>249</v>
      </c>
      <c r="B80" s="9" t="s">
        <v>334</v>
      </c>
      <c r="C80" s="10" t="str">
        <f t="shared" si="7"/>
        <v>4.3.1.</v>
      </c>
      <c r="D80" s="130"/>
      <c r="E80" s="128"/>
      <c r="F80" s="10" t="s">
        <v>175</v>
      </c>
      <c r="G80" s="10" t="s">
        <v>175</v>
      </c>
      <c r="H80" s="10" t="s">
        <v>175</v>
      </c>
      <c r="I80" s="129"/>
      <c r="N80" s="138"/>
      <c r="Z80" s="114"/>
    </row>
    <row r="81" spans="1:15" s="114" customFormat="1" x14ac:dyDescent="0.25">
      <c r="A81" s="9" t="s">
        <v>250</v>
      </c>
      <c r="B81" s="9" t="s">
        <v>335</v>
      </c>
      <c r="C81" s="10" t="str">
        <f t="shared" si="7"/>
        <v>4.3.2.</v>
      </c>
      <c r="D81" s="130"/>
      <c r="E81" s="128"/>
      <c r="F81" s="10" t="s">
        <v>175</v>
      </c>
      <c r="G81" s="10" t="s">
        <v>175</v>
      </c>
      <c r="H81" s="10" t="s">
        <v>175</v>
      </c>
      <c r="I81" s="129"/>
      <c r="N81" s="140"/>
    </row>
    <row r="82" spans="1:15" s="114" customFormat="1" x14ac:dyDescent="0.25">
      <c r="A82" s="9" t="s">
        <v>251</v>
      </c>
      <c r="B82" s="9" t="s">
        <v>262</v>
      </c>
      <c r="C82" s="10" t="str">
        <f t="shared" si="7"/>
        <v>4.3.3.</v>
      </c>
      <c r="D82" s="130"/>
      <c r="E82" s="128"/>
      <c r="F82" s="10" t="s">
        <v>175</v>
      </c>
      <c r="G82" s="10" t="s">
        <v>175</v>
      </c>
      <c r="H82" s="10" t="s">
        <v>175</v>
      </c>
      <c r="I82" s="129"/>
      <c r="N82" s="140"/>
    </row>
    <row r="83" spans="1:15" s="114" customFormat="1" x14ac:dyDescent="0.25">
      <c r="A83" s="9" t="s">
        <v>252</v>
      </c>
      <c r="B83" s="9" t="s">
        <v>269</v>
      </c>
      <c r="C83" s="10" t="str">
        <f t="shared" si="7"/>
        <v>5.1.1.</v>
      </c>
      <c r="D83" s="130"/>
      <c r="E83" s="128"/>
      <c r="F83" s="10" t="s">
        <v>174</v>
      </c>
      <c r="G83" s="10" t="s">
        <v>174</v>
      </c>
      <c r="H83" s="10" t="s">
        <v>175</v>
      </c>
      <c r="I83" s="129"/>
      <c r="N83" s="140"/>
    </row>
    <row r="84" spans="1:15" s="114" customFormat="1" x14ac:dyDescent="0.25">
      <c r="A84" s="9" t="s">
        <v>253</v>
      </c>
      <c r="B84" s="9" t="s">
        <v>270</v>
      </c>
      <c r="C84" s="10" t="str">
        <f t="shared" si="7"/>
        <v>5.1.3.</v>
      </c>
      <c r="D84" s="130"/>
      <c r="E84" s="128"/>
      <c r="F84" s="10" t="s">
        <v>174</v>
      </c>
      <c r="G84" s="10" t="s">
        <v>174</v>
      </c>
      <c r="H84" s="10" t="s">
        <v>175</v>
      </c>
      <c r="I84" s="129"/>
      <c r="N84" s="140"/>
    </row>
    <row r="85" spans="1:15" s="114" customFormat="1" x14ac:dyDescent="0.25">
      <c r="A85" s="9" t="s">
        <v>254</v>
      </c>
      <c r="B85" s="9" t="s">
        <v>271</v>
      </c>
      <c r="C85" s="10" t="str">
        <f t="shared" si="7"/>
        <v>5.1.4.</v>
      </c>
      <c r="D85" s="130"/>
      <c r="E85" s="128"/>
      <c r="F85" s="10" t="s">
        <v>174</v>
      </c>
      <c r="G85" s="10" t="s">
        <v>174</v>
      </c>
      <c r="H85" s="10" t="s">
        <v>175</v>
      </c>
      <c r="I85" s="129"/>
      <c r="N85" s="140"/>
    </row>
    <row r="86" spans="1:15" s="114" customFormat="1" x14ac:dyDescent="0.25">
      <c r="A86" s="9" t="s">
        <v>255</v>
      </c>
      <c r="B86" s="9" t="s">
        <v>172</v>
      </c>
      <c r="C86" s="10" t="str">
        <f t="shared" si="7"/>
        <v>5.2.3.</v>
      </c>
      <c r="D86" s="130"/>
      <c r="E86" s="128"/>
      <c r="F86" s="10" t="s">
        <v>175</v>
      </c>
      <c r="G86" s="10" t="s">
        <v>175</v>
      </c>
      <c r="H86" s="10" t="s">
        <v>175</v>
      </c>
      <c r="I86" s="129"/>
      <c r="N86" s="140"/>
    </row>
    <row r="87" spans="1:15" s="114" customFormat="1" x14ac:dyDescent="0.25">
      <c r="A87" s="9" t="s">
        <v>256</v>
      </c>
      <c r="B87" s="9" t="s">
        <v>336</v>
      </c>
      <c r="C87" s="10" t="str">
        <f t="shared" si="7"/>
        <v>5.6.1.</v>
      </c>
      <c r="D87" s="130"/>
      <c r="E87" s="128"/>
      <c r="F87" s="10" t="s">
        <v>175</v>
      </c>
      <c r="G87" s="10" t="s">
        <v>175</v>
      </c>
      <c r="H87" s="10" t="s">
        <v>175</v>
      </c>
      <c r="I87" s="129"/>
      <c r="N87" s="140"/>
    </row>
    <row r="88" spans="1:15" s="114" customFormat="1" x14ac:dyDescent="0.25">
      <c r="A88" s="9" t="s">
        <v>257</v>
      </c>
      <c r="B88" s="9" t="s">
        <v>173</v>
      </c>
      <c r="C88" s="10" t="str">
        <f t="shared" si="7"/>
        <v>5.7.7.</v>
      </c>
      <c r="D88" s="130"/>
      <c r="E88" s="128"/>
      <c r="F88" s="10" t="s">
        <v>174</v>
      </c>
      <c r="G88" s="10" t="s">
        <v>174</v>
      </c>
      <c r="H88" s="10" t="s">
        <v>175</v>
      </c>
      <c r="I88" s="129"/>
      <c r="N88" s="140"/>
    </row>
    <row r="89" spans="1:15" s="114" customFormat="1" x14ac:dyDescent="0.25">
      <c r="A89" s="128"/>
      <c r="C89" s="131"/>
      <c r="D89" s="130"/>
      <c r="E89" s="128"/>
      <c r="I89" s="129"/>
      <c r="N89" s="140"/>
    </row>
    <row r="90" spans="1:15" s="114" customFormat="1" x14ac:dyDescent="0.25">
      <c r="A90" s="128"/>
      <c r="C90" s="131"/>
      <c r="D90" s="130"/>
      <c r="E90" s="128"/>
      <c r="I90" s="129"/>
      <c r="N90" s="140"/>
    </row>
    <row r="91" spans="1:15" s="114" customFormat="1" x14ac:dyDescent="0.25">
      <c r="A91" s="128"/>
      <c r="C91" s="131"/>
      <c r="D91" s="130"/>
      <c r="E91" s="254" t="s">
        <v>325</v>
      </c>
      <c r="F91" s="254"/>
      <c r="H91" s="140" t="s">
        <v>328</v>
      </c>
      <c r="I91" s="129"/>
      <c r="N91" s="140"/>
    </row>
    <row r="92" spans="1:15" s="114" customFormat="1" ht="16.5" thickBot="1" x14ac:dyDescent="0.3">
      <c r="A92" s="128"/>
      <c r="C92" s="131"/>
      <c r="D92" s="130"/>
      <c r="E92" s="141" t="s">
        <v>326</v>
      </c>
      <c r="F92" s="140" t="s">
        <v>327</v>
      </c>
      <c r="I92" s="129"/>
      <c r="J92" s="114" t="s">
        <v>329</v>
      </c>
      <c r="K92" s="114" t="s">
        <v>330</v>
      </c>
      <c r="N92" s="140"/>
    </row>
    <row r="93" spans="1:15" s="114" customFormat="1" x14ac:dyDescent="0.25">
      <c r="A93" s="10" t="s">
        <v>236</v>
      </c>
      <c r="C93" s="131"/>
      <c r="D93" s="130" t="s">
        <v>317</v>
      </c>
      <c r="E93" s="147" t="s">
        <v>337</v>
      </c>
      <c r="F93" s="148"/>
      <c r="H93" s="142"/>
      <c r="I93" s="10" t="str">
        <f t="shared" ref="I93:I117" si="10">LEFT(N93,FIND(" ",N93,1)-1)</f>
        <v>1.5.15.</v>
      </c>
      <c r="J93" s="114" t="str">
        <f>IF(SUM(E93:F93)=0,"",I93)</f>
        <v/>
      </c>
      <c r="N93" s="10" t="s">
        <v>236</v>
      </c>
      <c r="O93" s="10" t="s">
        <v>168</v>
      </c>
    </row>
    <row r="94" spans="1:15" s="114" customFormat="1" x14ac:dyDescent="0.25">
      <c r="A94" s="10" t="s">
        <v>308</v>
      </c>
      <c r="C94" s="131"/>
      <c r="D94" s="130" t="s">
        <v>317</v>
      </c>
      <c r="E94" s="145"/>
      <c r="F94" s="149"/>
      <c r="H94" s="143"/>
      <c r="I94" s="10" t="str">
        <f t="shared" si="10"/>
        <v>1.5.19.</v>
      </c>
      <c r="N94" s="10" t="s">
        <v>308</v>
      </c>
      <c r="O94" s="10" t="s">
        <v>312</v>
      </c>
    </row>
    <row r="95" spans="1:15" s="114" customFormat="1" x14ac:dyDescent="0.25">
      <c r="A95" s="10" t="s">
        <v>237</v>
      </c>
      <c r="C95" s="131"/>
      <c r="D95" s="130" t="s">
        <v>317</v>
      </c>
      <c r="E95" s="145"/>
      <c r="F95" s="149"/>
      <c r="H95" s="143"/>
      <c r="I95" s="10" t="str">
        <f t="shared" si="10"/>
        <v>1.6.15.</v>
      </c>
      <c r="N95" s="10" t="s">
        <v>237</v>
      </c>
      <c r="O95" s="10" t="s">
        <v>332</v>
      </c>
    </row>
    <row r="96" spans="1:15" s="114" customFormat="1" x14ac:dyDescent="0.25">
      <c r="A96" s="10" t="s">
        <v>306</v>
      </c>
      <c r="C96" s="131"/>
      <c r="D96" s="130" t="s">
        <v>317</v>
      </c>
      <c r="E96" s="145"/>
      <c r="F96" s="149"/>
      <c r="H96" s="143"/>
      <c r="I96" s="10" t="str">
        <f t="shared" si="10"/>
        <v>2.3.1.</v>
      </c>
      <c r="N96" s="10" t="s">
        <v>306</v>
      </c>
      <c r="O96" s="10" t="s">
        <v>170</v>
      </c>
    </row>
    <row r="97" spans="1:26" s="114" customFormat="1" x14ac:dyDescent="0.25">
      <c r="A97" s="10" t="s">
        <v>309</v>
      </c>
      <c r="C97" s="131"/>
      <c r="D97" s="130" t="s">
        <v>317</v>
      </c>
      <c r="E97" s="145"/>
      <c r="F97" s="149"/>
      <c r="H97" s="143"/>
      <c r="I97" s="10" t="str">
        <f t="shared" si="10"/>
        <v>2.3.8.</v>
      </c>
      <c r="N97" s="10" t="s">
        <v>309</v>
      </c>
      <c r="O97" s="10" t="s">
        <v>170</v>
      </c>
    </row>
    <row r="98" spans="1:26" s="114" customFormat="1" x14ac:dyDescent="0.25">
      <c r="A98" s="10" t="s">
        <v>240</v>
      </c>
      <c r="C98" s="131"/>
      <c r="D98" s="130" t="s">
        <v>317</v>
      </c>
      <c r="E98" s="145"/>
      <c r="F98" s="149"/>
      <c r="H98" s="143"/>
      <c r="I98" s="10" t="str">
        <f t="shared" si="10"/>
        <v>2.7.1.</v>
      </c>
      <c r="N98" s="10" t="s">
        <v>240</v>
      </c>
      <c r="O98" s="10" t="s">
        <v>262</v>
      </c>
    </row>
    <row r="99" spans="1:26" s="114" customFormat="1" x14ac:dyDescent="0.25">
      <c r="A99" s="10" t="s">
        <v>241</v>
      </c>
      <c r="C99" s="131"/>
      <c r="D99" s="130" t="s">
        <v>317</v>
      </c>
      <c r="E99" s="145"/>
      <c r="F99" s="149"/>
      <c r="H99" s="143"/>
      <c r="I99" s="10" t="str">
        <f t="shared" si="10"/>
        <v>4.1.1.</v>
      </c>
      <c r="N99" s="10" t="s">
        <v>241</v>
      </c>
      <c r="O99" s="10" t="s">
        <v>263</v>
      </c>
    </row>
    <row r="100" spans="1:26" s="114" customFormat="1" x14ac:dyDescent="0.25">
      <c r="A100" s="10" t="s">
        <v>310</v>
      </c>
      <c r="C100" s="131"/>
      <c r="D100" s="130" t="s">
        <v>317</v>
      </c>
      <c r="E100" s="145"/>
      <c r="F100" s="149"/>
      <c r="H100" s="143"/>
      <c r="I100" s="10" t="str">
        <f t="shared" si="10"/>
        <v>4.1.2.</v>
      </c>
      <c r="N100" s="10" t="s">
        <v>310</v>
      </c>
      <c r="O100" s="10" t="s">
        <v>313</v>
      </c>
    </row>
    <row r="101" spans="1:26" s="114" customFormat="1" x14ac:dyDescent="0.25">
      <c r="A101" s="10" t="s">
        <v>242</v>
      </c>
      <c r="C101" s="131"/>
      <c r="D101" s="130" t="s">
        <v>317</v>
      </c>
      <c r="E101" s="145"/>
      <c r="F101" s="149"/>
      <c r="H101" s="143"/>
      <c r="I101" s="10" t="str">
        <f t="shared" si="10"/>
        <v>4.1.3.</v>
      </c>
      <c r="N101" s="10" t="s">
        <v>242</v>
      </c>
      <c r="O101" s="10" t="s">
        <v>264</v>
      </c>
    </row>
    <row r="102" spans="1:26" s="114" customFormat="1" x14ac:dyDescent="0.25">
      <c r="A102" s="10" t="s">
        <v>311</v>
      </c>
      <c r="C102" s="131"/>
      <c r="D102" s="130" t="s">
        <v>317</v>
      </c>
      <c r="E102" s="145"/>
      <c r="F102" s="149"/>
      <c r="H102" s="143"/>
      <c r="I102" s="10" t="str">
        <f t="shared" si="10"/>
        <v>4.1.5.</v>
      </c>
      <c r="N102" s="10" t="s">
        <v>311</v>
      </c>
      <c r="O102" s="10" t="s">
        <v>314</v>
      </c>
    </row>
    <row r="103" spans="1:26" s="114" customFormat="1" x14ac:dyDescent="0.25">
      <c r="A103" s="10" t="s">
        <v>243</v>
      </c>
      <c r="C103" s="131"/>
      <c r="D103" s="130" t="s">
        <v>317</v>
      </c>
      <c r="E103" s="145"/>
      <c r="F103" s="149"/>
      <c r="H103" s="143"/>
      <c r="I103" s="10" t="str">
        <f t="shared" si="10"/>
        <v>4.2.1.</v>
      </c>
      <c r="N103" s="10" t="s">
        <v>243</v>
      </c>
      <c r="O103" s="10" t="s">
        <v>265</v>
      </c>
    </row>
    <row r="104" spans="1:26" s="114" customFormat="1" x14ac:dyDescent="0.25">
      <c r="A104" s="10" t="s">
        <v>244</v>
      </c>
      <c r="C104" s="131"/>
      <c r="D104" s="130" t="s">
        <v>317</v>
      </c>
      <c r="E104" s="150"/>
      <c r="F104" s="149"/>
      <c r="H104" s="143"/>
      <c r="I104" s="10" t="str">
        <f t="shared" si="10"/>
        <v>4.2.2.</v>
      </c>
      <c r="N104" s="10" t="s">
        <v>244</v>
      </c>
      <c r="O104" s="10" t="s">
        <v>265</v>
      </c>
    </row>
    <row r="105" spans="1:26" s="114" customFormat="1" x14ac:dyDescent="0.25">
      <c r="A105" s="10" t="s">
        <v>245</v>
      </c>
      <c r="B105" s="10"/>
      <c r="C105" s="10"/>
      <c r="D105" s="130" t="s">
        <v>317</v>
      </c>
      <c r="E105" s="145"/>
      <c r="F105" s="146" t="s">
        <v>331</v>
      </c>
      <c r="G105" s="10"/>
      <c r="H105" s="144"/>
      <c r="I105" s="10" t="str">
        <f t="shared" si="10"/>
        <v>4.2.3.</v>
      </c>
      <c r="N105" s="10" t="s">
        <v>245</v>
      </c>
      <c r="O105" s="10" t="s">
        <v>265</v>
      </c>
      <c r="Z105" s="10"/>
    </row>
    <row r="106" spans="1:26" s="10" customFormat="1" x14ac:dyDescent="0.25">
      <c r="A106" s="10" t="s">
        <v>246</v>
      </c>
      <c r="D106" s="130" t="s">
        <v>317</v>
      </c>
      <c r="E106" s="145"/>
      <c r="F106" s="149"/>
      <c r="H106" s="144"/>
      <c r="I106" s="10" t="str">
        <f t="shared" si="10"/>
        <v>4.2.4.</v>
      </c>
      <c r="N106" s="10" t="s">
        <v>246</v>
      </c>
      <c r="O106" s="10" t="s">
        <v>333</v>
      </c>
    </row>
    <row r="107" spans="1:26" s="10" customFormat="1" x14ac:dyDescent="0.25">
      <c r="A107" s="10" t="s">
        <v>247</v>
      </c>
      <c r="D107" s="130" t="s">
        <v>317</v>
      </c>
      <c r="E107" s="145"/>
      <c r="F107" s="149"/>
      <c r="H107" s="144"/>
      <c r="I107" s="10" t="str">
        <f t="shared" si="10"/>
        <v>4.2.5.</v>
      </c>
      <c r="N107" s="10" t="s">
        <v>247</v>
      </c>
      <c r="O107" s="10" t="s">
        <v>333</v>
      </c>
    </row>
    <row r="108" spans="1:26" s="10" customFormat="1" x14ac:dyDescent="0.25">
      <c r="A108" s="10" t="s">
        <v>248</v>
      </c>
      <c r="D108" s="130" t="s">
        <v>317</v>
      </c>
      <c r="E108" s="145"/>
      <c r="F108" s="149"/>
      <c r="H108" s="144"/>
      <c r="I108" s="10" t="str">
        <f t="shared" si="10"/>
        <v>4.2.6.</v>
      </c>
      <c r="N108" s="10" t="s">
        <v>248</v>
      </c>
      <c r="O108" s="10" t="s">
        <v>267</v>
      </c>
    </row>
    <row r="109" spans="1:26" s="10" customFormat="1" x14ac:dyDescent="0.25">
      <c r="A109" s="10" t="s">
        <v>249</v>
      </c>
      <c r="D109" s="130" t="s">
        <v>317</v>
      </c>
      <c r="E109" s="145"/>
      <c r="F109" s="149"/>
      <c r="H109" s="144"/>
      <c r="I109" s="10" t="str">
        <f t="shared" si="10"/>
        <v>4.3.1.</v>
      </c>
      <c r="N109" s="10" t="s">
        <v>249</v>
      </c>
      <c r="O109" s="10" t="s">
        <v>334</v>
      </c>
    </row>
    <row r="110" spans="1:26" s="10" customFormat="1" x14ac:dyDescent="0.25">
      <c r="A110" s="10" t="s">
        <v>250</v>
      </c>
      <c r="D110" s="130" t="s">
        <v>317</v>
      </c>
      <c r="E110" s="145"/>
      <c r="F110" s="149"/>
      <c r="H110" s="144"/>
      <c r="I110" s="10" t="str">
        <f t="shared" si="10"/>
        <v>4.3.2.</v>
      </c>
      <c r="N110" s="10" t="s">
        <v>250</v>
      </c>
      <c r="O110" s="10" t="s">
        <v>335</v>
      </c>
    </row>
    <row r="111" spans="1:26" s="10" customFormat="1" x14ac:dyDescent="0.25">
      <c r="A111" s="10" t="s">
        <v>251</v>
      </c>
      <c r="D111" s="130" t="s">
        <v>317</v>
      </c>
      <c r="E111" s="145"/>
      <c r="F111" s="149"/>
      <c r="H111" s="144"/>
      <c r="I111" s="10" t="str">
        <f t="shared" si="10"/>
        <v>4.3.3.</v>
      </c>
      <c r="N111" s="10" t="s">
        <v>251</v>
      </c>
      <c r="O111" s="10" t="s">
        <v>262</v>
      </c>
    </row>
    <row r="112" spans="1:26" s="10" customFormat="1" x14ac:dyDescent="0.25">
      <c r="A112" s="10" t="s">
        <v>252</v>
      </c>
      <c r="D112" s="130" t="s">
        <v>317</v>
      </c>
      <c r="E112" s="151" t="s">
        <v>331</v>
      </c>
      <c r="F112" s="146" t="s">
        <v>331</v>
      </c>
      <c r="H112" s="144"/>
      <c r="I112" s="10" t="str">
        <f t="shared" si="10"/>
        <v>5.1.1.</v>
      </c>
      <c r="N112" s="10" t="s">
        <v>252</v>
      </c>
      <c r="O112" s="10" t="s">
        <v>269</v>
      </c>
    </row>
    <row r="113" spans="1:15" s="10" customFormat="1" x14ac:dyDescent="0.25">
      <c r="A113" s="10" t="s">
        <v>253</v>
      </c>
      <c r="D113" s="130" t="s">
        <v>317</v>
      </c>
      <c r="E113" s="151" t="s">
        <v>331</v>
      </c>
      <c r="F113" s="146" t="s">
        <v>331</v>
      </c>
      <c r="H113" s="144"/>
      <c r="I113" s="10" t="str">
        <f t="shared" si="10"/>
        <v>5.1.3.</v>
      </c>
      <c r="N113" s="10" t="s">
        <v>253</v>
      </c>
      <c r="O113" s="10" t="s">
        <v>270</v>
      </c>
    </row>
    <row r="114" spans="1:15" s="10" customFormat="1" x14ac:dyDescent="0.25">
      <c r="A114" s="10" t="s">
        <v>254</v>
      </c>
      <c r="D114" s="130" t="s">
        <v>317</v>
      </c>
      <c r="E114" s="151" t="s">
        <v>331</v>
      </c>
      <c r="F114" s="146" t="s">
        <v>331</v>
      </c>
      <c r="H114" s="144"/>
      <c r="I114" s="10" t="str">
        <f t="shared" si="10"/>
        <v>5.1.4.</v>
      </c>
      <c r="N114" s="10" t="s">
        <v>254</v>
      </c>
      <c r="O114" s="10" t="s">
        <v>271</v>
      </c>
    </row>
    <row r="115" spans="1:15" s="10" customFormat="1" x14ac:dyDescent="0.25">
      <c r="A115" s="10" t="s">
        <v>255</v>
      </c>
      <c r="D115" s="130" t="s">
        <v>317</v>
      </c>
      <c r="E115" s="145"/>
      <c r="F115" s="149"/>
      <c r="H115" s="144"/>
      <c r="I115" s="10" t="str">
        <f t="shared" si="10"/>
        <v>5.2.3.</v>
      </c>
      <c r="N115" s="10" t="s">
        <v>255</v>
      </c>
      <c r="O115" s="10" t="s">
        <v>172</v>
      </c>
    </row>
    <row r="116" spans="1:15" s="10" customFormat="1" x14ac:dyDescent="0.25">
      <c r="A116" s="10" t="s">
        <v>256</v>
      </c>
      <c r="D116" s="130" t="s">
        <v>317</v>
      </c>
      <c r="E116" s="145"/>
      <c r="F116" s="149"/>
      <c r="H116" s="144"/>
      <c r="I116" s="10" t="str">
        <f t="shared" si="10"/>
        <v>5.6.1.</v>
      </c>
      <c r="N116" s="10" t="s">
        <v>256</v>
      </c>
      <c r="O116" s="10" t="s">
        <v>336</v>
      </c>
    </row>
    <row r="117" spans="1:15" s="10" customFormat="1" ht="16.5" thickBot="1" x14ac:dyDescent="0.3">
      <c r="A117" s="10" t="s">
        <v>257</v>
      </c>
      <c r="D117" s="130" t="s">
        <v>317</v>
      </c>
      <c r="E117" s="152" t="s">
        <v>331</v>
      </c>
      <c r="F117" s="153" t="s">
        <v>331</v>
      </c>
      <c r="H117" s="154"/>
      <c r="I117" s="10" t="str">
        <f t="shared" si="10"/>
        <v>5.7.7.</v>
      </c>
      <c r="N117" s="10" t="s">
        <v>257</v>
      </c>
      <c r="O117" s="10" t="s">
        <v>173</v>
      </c>
    </row>
    <row r="118" spans="1:15" s="10" customFormat="1" x14ac:dyDescent="0.25">
      <c r="I118" s="134"/>
      <c r="N118" s="138"/>
    </row>
    <row r="119" spans="1:15" s="10" customFormat="1" x14ac:dyDescent="0.25">
      <c r="I119" s="134"/>
      <c r="N119" s="138"/>
    </row>
    <row r="120" spans="1:15" s="10" customFormat="1" x14ac:dyDescent="0.25">
      <c r="I120" s="134"/>
      <c r="N120" s="138"/>
    </row>
    <row r="121" spans="1:15" s="10" customFormat="1" x14ac:dyDescent="0.25">
      <c r="I121" s="134"/>
      <c r="N121" s="138"/>
    </row>
    <row r="122" spans="1:15" s="10" customFormat="1" x14ac:dyDescent="0.25">
      <c r="I122" s="134"/>
      <c r="N122" s="138"/>
    </row>
    <row r="123" spans="1:15" s="10" customFormat="1" x14ac:dyDescent="0.25">
      <c r="A123" s="9" t="s">
        <v>293</v>
      </c>
      <c r="B123" s="9"/>
      <c r="C123" s="128"/>
      <c r="D123" s="128"/>
      <c r="E123" s="114"/>
      <c r="F123" s="114"/>
      <c r="G123" s="114"/>
      <c r="H123" s="114"/>
      <c r="I123" s="129"/>
      <c r="J123" s="114"/>
      <c r="K123" s="114"/>
      <c r="L123" s="114"/>
      <c r="M123" s="114"/>
      <c r="N123" s="140"/>
    </row>
    <row r="124" spans="1:15" s="10" customFormat="1" x14ac:dyDescent="0.25">
      <c r="A124" s="40">
        <v>1</v>
      </c>
      <c r="B124" s="129" t="e">
        <f>INDEX(E93:I117,MATCH(1,E93:E117,0),5)</f>
        <v>#N/A</v>
      </c>
      <c r="C124" s="129" t="str">
        <f>INDEX($I$18:$L$37,MATCH($A124,$I$18:$I$37,0),4)</f>
        <v>в пределах целевой квоты</v>
      </c>
      <c r="D124" s="114" t="str">
        <f>IF(ISNA(B124),"-",LOOKUP(B124,$C$64:$C$88,$A$64:$A$88))</f>
        <v>-</v>
      </c>
      <c r="E124" s="114" t="str">
        <f t="shared" ref="E124:E127" si="11">IF(ISNA(C124),"-",C124)</f>
        <v>в пределах целевой квоты</v>
      </c>
      <c r="F124" s="114"/>
      <c r="G124" s="114"/>
      <c r="H124" s="114" t="str">
        <f>LOOKUP(E124,$A$57:$A$60,$N$57:$N$60)</f>
        <v>ЦП</v>
      </c>
      <c r="I124" s="129"/>
      <c r="J124" s="114"/>
      <c r="K124" s="114"/>
      <c r="L124" s="114"/>
      <c r="M124" s="114"/>
      <c r="N124" s="140"/>
    </row>
    <row r="125" spans="1:15" s="10" customFormat="1" x14ac:dyDescent="0.25">
      <c r="A125" s="40">
        <v>2</v>
      </c>
      <c r="B125" s="9" t="e">
        <f>INDEX(I102:K121,MATCH(2,I118:I121,0),3)</f>
        <v>#N/A</v>
      </c>
      <c r="C125" s="129" t="str">
        <f>INDEX($I$18:$L$37,MATCH($A125,$I$18:$I$37,0),4)</f>
        <v>в рамках контрольных цифр приема</v>
      </c>
      <c r="D125" s="114" t="str">
        <f>IF(ISNA(B125),"-",LOOKUP(B125,$C$64:$C$88,$A$64:$A$88))</f>
        <v>-</v>
      </c>
      <c r="E125" s="114" t="str">
        <f t="shared" si="11"/>
        <v>в рамках контрольных цифр приема</v>
      </c>
      <c r="F125" s="114"/>
      <c r="G125" s="114"/>
      <c r="H125" s="114" t="str">
        <f t="shared" ref="H125:H128" si="12">LOOKUP(E125,$A$57:$A$60,$N$57:$N$60)</f>
        <v>БдО</v>
      </c>
      <c r="I125" s="129"/>
      <c r="J125" s="114"/>
      <c r="K125" s="114"/>
      <c r="L125" s="114"/>
      <c r="M125" s="114"/>
      <c r="N125" s="140"/>
    </row>
    <row r="126" spans="1:15" s="10" customFormat="1" x14ac:dyDescent="0.25">
      <c r="A126" s="123">
        <v>3</v>
      </c>
      <c r="B126" s="114" t="e">
        <f>INDEX(I102:K121,MATCH(3,I118:I121,0),3)</f>
        <v>#N/A</v>
      </c>
      <c r="C126" s="129" t="str">
        <f>INDEX($I$18:$L$37,MATCH($A126,$I$18:$I$37,0),4)</f>
        <v>по договорам об оказании платных образовательных услуг</v>
      </c>
      <c r="D126" s="114" t="str">
        <f>IF(ISNA(B126),"-",LOOKUP(B126,$C$64:$C$88,$A$64:$A$88))</f>
        <v>-</v>
      </c>
      <c r="E126" s="114" t="str">
        <f t="shared" si="11"/>
        <v>по договорам об оказании платных образовательных услуг</v>
      </c>
      <c r="F126" s="114"/>
      <c r="G126" s="114"/>
      <c r="H126" s="114" t="str">
        <f t="shared" si="12"/>
        <v>ПлО</v>
      </c>
      <c r="I126" s="129"/>
      <c r="J126" s="114"/>
      <c r="K126" s="114"/>
      <c r="L126" s="114"/>
      <c r="M126" s="114"/>
      <c r="N126" s="140"/>
    </row>
    <row r="127" spans="1:15" x14ac:dyDescent="0.25">
      <c r="A127" s="123">
        <v>4</v>
      </c>
      <c r="B127" s="114" t="e">
        <f>INDEX(I102:K121,MATCH(4,I118:I121,0),3)</f>
        <v>#N/A</v>
      </c>
      <c r="C127" s="129" t="e">
        <f>INDEX($I$18:$L$37,MATCH($A127,$I$18:$I$37,0),4)</f>
        <v>#N/A</v>
      </c>
      <c r="D127" s="114" t="str">
        <f>IF(ISNA(B127),"-",LOOKUP(B127,$C$64:$C$88,$A$64:$A$88))</f>
        <v>-</v>
      </c>
      <c r="E127" s="114" t="str">
        <f t="shared" si="11"/>
        <v>-</v>
      </c>
      <c r="F127" s="114"/>
      <c r="G127" s="114"/>
      <c r="H127" s="114" t="str">
        <f t="shared" si="12"/>
        <v>-</v>
      </c>
      <c r="I127" s="129"/>
      <c r="J127" s="114"/>
      <c r="K127" s="114"/>
      <c r="L127" s="114"/>
      <c r="M127" s="114"/>
      <c r="N127" s="140"/>
    </row>
    <row r="128" spans="1:15" x14ac:dyDescent="0.25">
      <c r="A128" s="123">
        <v>5</v>
      </c>
      <c r="B128" s="114" t="e">
        <f>INDEX(I102:K121,MATCH(5,I118:I121,0),3)</f>
        <v>#N/A</v>
      </c>
      <c r="C128" s="129" t="e">
        <f>INDEX($I$18:$L$37,MATCH($A128,$I$18:$I$37,0),4)</f>
        <v>#N/A</v>
      </c>
      <c r="D128" s="114" t="str">
        <f>IF(ISNA(B128),"-",LOOKUP(B128,$C$64:$C$88,$A$64:$A$88))</f>
        <v>-</v>
      </c>
      <c r="E128" s="114" t="str">
        <f>IF(ISNA(C128),"-",C128)</f>
        <v>-</v>
      </c>
      <c r="F128" s="114"/>
      <c r="G128" s="114"/>
      <c r="H128" s="114" t="str">
        <f t="shared" si="12"/>
        <v>-</v>
      </c>
      <c r="I128" s="129"/>
      <c r="J128" s="114"/>
      <c r="K128" s="114"/>
      <c r="L128" s="114"/>
      <c r="M128" s="114"/>
      <c r="N128" s="140"/>
    </row>
    <row r="129" spans="1:14" x14ac:dyDescent="0.25">
      <c r="A129" s="123"/>
      <c r="B129" s="114"/>
      <c r="C129" s="114"/>
      <c r="D129" s="114"/>
      <c r="E129" s="114"/>
      <c r="F129" s="114"/>
      <c r="G129" s="114"/>
      <c r="H129" s="114"/>
      <c r="I129" s="129"/>
      <c r="J129" s="114"/>
      <c r="K129" s="114"/>
      <c r="L129" s="114"/>
      <c r="M129" s="114"/>
      <c r="N129" s="140"/>
    </row>
    <row r="130" spans="1:14" x14ac:dyDescent="0.25">
      <c r="A130" s="117"/>
      <c r="B130" s="114"/>
      <c r="C130" s="114"/>
      <c r="D130" s="114"/>
      <c r="E130" s="114"/>
      <c r="F130" s="114"/>
      <c r="G130" s="114"/>
      <c r="H130" s="114"/>
      <c r="I130" s="129"/>
      <c r="J130" s="114"/>
      <c r="K130" s="114"/>
      <c r="L130" s="114"/>
      <c r="M130" s="114"/>
      <c r="N130" s="140"/>
    </row>
    <row r="131" spans="1:14" x14ac:dyDescent="0.25">
      <c r="A131" s="116" t="s">
        <v>294</v>
      </c>
      <c r="B131" s="114"/>
      <c r="C131" s="114"/>
      <c r="D131" s="114"/>
      <c r="E131" s="114"/>
      <c r="F131" s="114"/>
      <c r="G131" s="114"/>
      <c r="H131" s="114"/>
      <c r="I131" s="129"/>
      <c r="J131" s="114"/>
      <c r="K131" s="114"/>
      <c r="L131" s="114"/>
      <c r="M131" s="114"/>
      <c r="N131" s="140"/>
    </row>
    <row r="132" spans="1:14" x14ac:dyDescent="0.25">
      <c r="A132" s="114" t="str">
        <f>IF(L102=1,K102,"-")</f>
        <v>-</v>
      </c>
      <c r="B132" s="114">
        <f>L102</f>
        <v>0</v>
      </c>
      <c r="C132" s="114" t="str">
        <f>IF(B132=0," - ",LOOKUP(A132,$C$64:$C$88,$B$64:$B$88))</f>
        <v xml:space="preserve"> - </v>
      </c>
      <c r="D132" s="114" t="str">
        <f>IF(B132=0," - ",LOOKUP(A132,$C$64:$C$88,$A$64:$A$88))</f>
        <v xml:space="preserve"> - </v>
      </c>
      <c r="E132" s="114"/>
      <c r="F132" s="114"/>
      <c r="G132" s="114"/>
      <c r="H132" s="114"/>
      <c r="I132" s="129"/>
      <c r="J132" s="114"/>
      <c r="K132" s="114"/>
      <c r="L132" s="114"/>
      <c r="M132" s="114"/>
      <c r="N132" s="140"/>
    </row>
    <row r="133" spans="1:14" x14ac:dyDescent="0.25">
      <c r="A133" s="114" t="str">
        <f>IF(L106=1,K106,"-")</f>
        <v>-</v>
      </c>
      <c r="B133" s="114">
        <f>L106</f>
        <v>0</v>
      </c>
      <c r="C133" s="114" t="str">
        <f>IF(B133=0," - ",LOOKUP(A133,$C$64:$C$88,$B$64:$B$88))</f>
        <v xml:space="preserve"> - </v>
      </c>
      <c r="D133" s="114" t="str">
        <f>IF(B133=0," - ",LOOKUP(A133,$C$64:$C$88,$A$64:$A$88))</f>
        <v xml:space="preserve"> - </v>
      </c>
      <c r="E133" s="114"/>
      <c r="F133" s="116"/>
      <c r="G133" s="114"/>
      <c r="H133" s="114"/>
      <c r="I133" s="129"/>
      <c r="J133" s="114"/>
      <c r="K133" s="114"/>
      <c r="L133" s="114"/>
      <c r="M133" s="114"/>
      <c r="N133" s="140"/>
    </row>
    <row r="134" spans="1:14" x14ac:dyDescent="0.25">
      <c r="A134" s="114" t="str">
        <f>IF(L110=1,K110,"-")</f>
        <v>-</v>
      </c>
      <c r="B134" s="10">
        <f>L110</f>
        <v>0</v>
      </c>
      <c r="C134" s="114" t="str">
        <f>IF(B134=0," - ",LOOKUP(A134,$C$64:$C$88,$B$64:$B$88))</f>
        <v xml:space="preserve"> - </v>
      </c>
      <c r="D134" s="114" t="str">
        <f>IF(B134=0," - ",LOOKUP(A134,$C$64:$C$88,$A$64:$A$88))</f>
        <v xml:space="preserve"> - </v>
      </c>
      <c r="E134" s="10"/>
      <c r="F134" s="116"/>
      <c r="G134" s="114"/>
      <c r="H134" s="114"/>
      <c r="I134" s="129"/>
      <c r="J134" s="114"/>
      <c r="K134" s="114"/>
      <c r="L134" s="114"/>
      <c r="M134" s="114"/>
      <c r="N134" s="140"/>
    </row>
    <row r="135" spans="1:14" x14ac:dyDescent="0.25">
      <c r="A135" s="114" t="str">
        <f>IF(L114=1,K114,"-")</f>
        <v>-</v>
      </c>
      <c r="B135" s="10">
        <f>L114</f>
        <v>0</v>
      </c>
      <c r="C135" s="114" t="str">
        <f>IF(B135=0," - ",LOOKUP(A135,$C$64:$C$88,$B$64:$B$88))</f>
        <v xml:space="preserve"> - </v>
      </c>
      <c r="D135" s="114" t="str">
        <f>IF(B135=0," - ",LOOKUP(A135,$C$64:$C$88,$A$64:$A$88))</f>
        <v xml:space="preserve"> - </v>
      </c>
      <c r="E135" s="10"/>
      <c r="F135" s="116"/>
      <c r="G135" s="10"/>
      <c r="H135" s="10"/>
      <c r="I135" s="134"/>
      <c r="J135" s="10"/>
    </row>
    <row r="136" spans="1:14" x14ac:dyDescent="0.25">
      <c r="A136" s="114" t="str">
        <f>IF(L118=1,K118,"-")</f>
        <v>-</v>
      </c>
      <c r="B136" s="10">
        <f>L118</f>
        <v>0</v>
      </c>
      <c r="C136" s="114" t="str">
        <f>IF(B136=0," - ",LOOKUP(A136,$C$64:$C$88,$B$64:$B$88))</f>
        <v xml:space="preserve"> - </v>
      </c>
      <c r="D136" s="114" t="str">
        <f>IF(B136=0," - ",LOOKUP(A136,$C$64:$C$88,$A$64:$A$88))</f>
        <v xml:space="preserve"> - </v>
      </c>
      <c r="E136" s="10"/>
      <c r="F136" s="116"/>
      <c r="G136" s="10"/>
      <c r="H136" s="10"/>
      <c r="I136" s="134"/>
      <c r="J136" s="10"/>
    </row>
    <row r="137" spans="1:14" x14ac:dyDescent="0.25">
      <c r="A137" s="116"/>
      <c r="B137" s="10"/>
      <c r="C137" s="114"/>
      <c r="D137" s="10"/>
      <c r="E137" s="10"/>
      <c r="F137" s="116"/>
      <c r="G137" s="10"/>
      <c r="H137" s="10"/>
      <c r="I137" s="134"/>
      <c r="J137" s="10"/>
    </row>
    <row r="138" spans="1:14" x14ac:dyDescent="0.25">
      <c r="A138" s="123"/>
      <c r="B138" s="10"/>
      <c r="C138" s="10"/>
      <c r="D138" s="10"/>
      <c r="E138" s="10"/>
      <c r="F138" s="10"/>
      <c r="G138" s="10"/>
      <c r="H138" s="10"/>
      <c r="I138" s="134"/>
      <c r="J138" s="10"/>
    </row>
    <row r="139" spans="1:14" x14ac:dyDescent="0.25">
      <c r="A139" s="10"/>
      <c r="B139" s="10"/>
      <c r="C139" s="10"/>
      <c r="D139" s="10"/>
      <c r="E139" s="10"/>
      <c r="F139" s="10"/>
      <c r="G139" s="10"/>
      <c r="H139" s="10"/>
      <c r="I139" s="134"/>
      <c r="J139" s="10"/>
    </row>
    <row r="140" spans="1:14" x14ac:dyDescent="0.25">
      <c r="A140" s="10"/>
      <c r="B140" s="10"/>
      <c r="C140" s="10"/>
      <c r="D140" s="10" t="s">
        <v>282</v>
      </c>
      <c r="E140" s="10" t="s">
        <v>283</v>
      </c>
      <c r="F140" s="10" t="s">
        <v>284</v>
      </c>
      <c r="G140" s="10" t="s">
        <v>285</v>
      </c>
      <c r="H140" s="10" t="s">
        <v>286</v>
      </c>
      <c r="I140" s="134"/>
      <c r="J140" s="10"/>
    </row>
    <row r="141" spans="1:14" x14ac:dyDescent="0.25">
      <c r="A141" s="10" t="s">
        <v>322</v>
      </c>
      <c r="B141" s="10"/>
      <c r="C141" s="10"/>
      <c r="D141" s="10" t="e">
        <f>B124</f>
        <v>#N/A</v>
      </c>
      <c r="E141" s="10" t="e">
        <f>B125</f>
        <v>#N/A</v>
      </c>
      <c r="F141" s="10" t="e">
        <f>B126</f>
        <v>#N/A</v>
      </c>
      <c r="G141" s="10" t="e">
        <f>B127</f>
        <v>#N/A</v>
      </c>
      <c r="H141" s="10" t="e">
        <f>B128</f>
        <v>#N/A</v>
      </c>
      <c r="I141" s="134"/>
      <c r="J141" s="10"/>
      <c r="N141" s="138" t="s">
        <v>322</v>
      </c>
    </row>
    <row r="142" spans="1:14" x14ac:dyDescent="0.25">
      <c r="A142" s="10" t="s">
        <v>29</v>
      </c>
      <c r="B142" s="10"/>
      <c r="C142" s="10"/>
      <c r="D142" s="10" t="e">
        <f>LOOKUP(D141,$C$64:$C$88,$F$64:$F$88)</f>
        <v>#N/A</v>
      </c>
      <c r="E142" s="10" t="e">
        <f>LOOKUP(E141,$C$64:$C$88,$F$64:$F$88)</f>
        <v>#N/A</v>
      </c>
      <c r="F142" s="10" t="e">
        <f>LOOKUP(F141,$C$64:$C$88,$F$64:$F$88)</f>
        <v>#N/A</v>
      </c>
      <c r="G142" s="10" t="e">
        <f>LOOKUP(G141,$C$64:$C$88,$F$64:$F$88)</f>
        <v>#N/A</v>
      </c>
      <c r="H142" s="10" t="e">
        <f>LOOKUP(H141,$C$64:$C$88,$F$64:$F$88)</f>
        <v>#N/A</v>
      </c>
      <c r="I142" s="134"/>
      <c r="J142" s="10"/>
      <c r="N142" s="138" t="s">
        <v>321</v>
      </c>
    </row>
    <row r="143" spans="1:14" x14ac:dyDescent="0.25">
      <c r="A143" s="10" t="s">
        <v>45</v>
      </c>
      <c r="B143" s="10"/>
      <c r="C143" s="10"/>
      <c r="D143" s="10" t="e">
        <f>LOOKUP(D141,$C$64:$C$88,$G$64:$G$88)</f>
        <v>#N/A</v>
      </c>
      <c r="E143" s="10" t="e">
        <f>LOOKUP(E141,$C$64:$C$88,$G$64:$G$88)</f>
        <v>#N/A</v>
      </c>
      <c r="F143" s="10" t="e">
        <f>LOOKUP(F141,$C$64:$C$88,$G$64:$G$88)</f>
        <v>#N/A</v>
      </c>
      <c r="G143" s="10" t="e">
        <f>LOOKUP(G141,$C$64:$C$88,$G$64:$G$88)</f>
        <v>#N/A</v>
      </c>
      <c r="H143" s="10" t="e">
        <f>LOOKUP(H141,$C$64:$C$88,$G$64:$G$88)</f>
        <v>#N/A</v>
      </c>
      <c r="I143" s="134"/>
      <c r="J143" s="10"/>
      <c r="N143" s="138" t="s">
        <v>319</v>
      </c>
    </row>
    <row r="144" spans="1:14" x14ac:dyDescent="0.25">
      <c r="A144" s="10" t="s">
        <v>56</v>
      </c>
      <c r="B144" s="10"/>
      <c r="C144" s="10"/>
      <c r="D144" s="10" t="e">
        <f>LOOKUP(D141,$C$64:$C$88,$H$64:$H$88)</f>
        <v>#N/A</v>
      </c>
      <c r="E144" s="10" t="e">
        <f>LOOKUP(E141,$C$64:$C$88,$H$64:$H$88)</f>
        <v>#N/A</v>
      </c>
      <c r="F144" s="10" t="e">
        <f>LOOKUP(F141,$C$64:$C$88,$H$64:$H$88)</f>
        <v>#N/A</v>
      </c>
      <c r="G144" s="10" t="e">
        <f>LOOKUP(G141,$C$64:$C$88,$H$64:$H$88)</f>
        <v>#N/A</v>
      </c>
      <c r="H144" s="10" t="e">
        <f>LOOKUP(H141,$C$64:$C$88,$H$64:$H$88)</f>
        <v>#N/A</v>
      </c>
      <c r="I144" s="134"/>
      <c r="J144" s="10"/>
      <c r="N144" s="138" t="s">
        <v>320</v>
      </c>
    </row>
  </sheetData>
  <mergeCells count="13">
    <mergeCell ref="E91:F91"/>
    <mergeCell ref="A34:H34"/>
    <mergeCell ref="A18:H18"/>
    <mergeCell ref="A22:H22"/>
    <mergeCell ref="A26:H26"/>
    <mergeCell ref="A30:H30"/>
    <mergeCell ref="A14:B14"/>
    <mergeCell ref="C14:M14"/>
    <mergeCell ref="A16:G16"/>
    <mergeCell ref="A12:B12"/>
    <mergeCell ref="C12:M12"/>
    <mergeCell ref="A13:B13"/>
    <mergeCell ref="C13:M13"/>
  </mergeCells>
  <dataValidations count="5">
    <dataValidation type="list" allowBlank="1" showInputMessage="1" showErrorMessage="1" sqref="WVQ983039:WVQ98304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D65495:I65495 IZ65495:JE65495 SV65495:TA65495 ACR65495:ACW65495 AMN65495:AMS65495 AWJ65495:AWO65495 BGF65495:BGK65495 BQB65495:BQG65495 BZX65495:CAC65495 CJT65495:CJY65495 CTP65495:CTU65495 DDL65495:DDQ65495 DNH65495:DNM65495 DXD65495:DXI65495 EGZ65495:EHE65495 EQV65495:ERA65495 FAR65495:FAW65495 FKN65495:FKS65495 FUJ65495:FUO65495 GEF65495:GEK65495 GOB65495:GOG65495 GXX65495:GYC65495 HHT65495:HHY65495 HRP65495:HRU65495 IBL65495:IBQ65495 ILH65495:ILM65495 IVD65495:IVI65495 JEZ65495:JFE65495 JOV65495:JPA65495 JYR65495:JYW65495 KIN65495:KIS65495 KSJ65495:KSO65495 LCF65495:LCK65495 LMB65495:LMG65495 LVX65495:LWC65495 MFT65495:MFY65495 MPP65495:MPU65495 MZL65495:MZQ65495 NJH65495:NJM65495 NTD65495:NTI65495 OCZ65495:ODE65495 OMV65495:ONA65495 OWR65495:OWW65495 PGN65495:PGS65495 PQJ65495:PQO65495 QAF65495:QAK65495 QKB65495:QKG65495 QTX65495:QUC65495 RDT65495:RDY65495 RNP65495:RNU65495 RXL65495:RXQ65495 SHH65495:SHM65495 SRD65495:SRI65495 TAZ65495:TBE65495 TKV65495:TLA65495 TUR65495:TUW65495 UEN65495:UES65495 UOJ65495:UOO65495 UYF65495:UYK65495 VIB65495:VIG65495 VRX65495:VSC65495 WBT65495:WBY65495 WLP65495:WLU65495 WVL65495:WVQ65495 D131031:I131031 IZ131031:JE131031 SV131031:TA131031 ACR131031:ACW131031 AMN131031:AMS131031 AWJ131031:AWO131031 BGF131031:BGK131031 BQB131031:BQG131031 BZX131031:CAC131031 CJT131031:CJY131031 CTP131031:CTU131031 DDL131031:DDQ131031 DNH131031:DNM131031 DXD131031:DXI131031 EGZ131031:EHE131031 EQV131031:ERA131031 FAR131031:FAW131031 FKN131031:FKS131031 FUJ131031:FUO131031 GEF131031:GEK131031 GOB131031:GOG131031 GXX131031:GYC131031 HHT131031:HHY131031 HRP131031:HRU131031 IBL131031:IBQ131031 ILH131031:ILM131031 IVD131031:IVI131031 JEZ131031:JFE131031 JOV131031:JPA131031 JYR131031:JYW131031 KIN131031:KIS131031 KSJ131031:KSO131031 LCF131031:LCK131031 LMB131031:LMG131031 LVX131031:LWC131031 MFT131031:MFY131031 MPP131031:MPU131031 MZL131031:MZQ131031 NJH131031:NJM131031 NTD131031:NTI131031 OCZ131031:ODE131031 OMV131031:ONA131031 OWR131031:OWW131031 PGN131031:PGS131031 PQJ131031:PQO131031 QAF131031:QAK131031 QKB131031:QKG131031 QTX131031:QUC131031 RDT131031:RDY131031 RNP131031:RNU131031 RXL131031:RXQ131031 SHH131031:SHM131031 SRD131031:SRI131031 TAZ131031:TBE131031 TKV131031:TLA131031 TUR131031:TUW131031 UEN131031:UES131031 UOJ131031:UOO131031 UYF131031:UYK131031 VIB131031:VIG131031 VRX131031:VSC131031 WBT131031:WBY131031 WLP131031:WLU131031 WVL131031:WVQ131031 D196567:I196567 IZ196567:JE196567 SV196567:TA196567 ACR196567:ACW196567 AMN196567:AMS196567 AWJ196567:AWO196567 BGF196567:BGK196567 BQB196567:BQG196567 BZX196567:CAC196567 CJT196567:CJY196567 CTP196567:CTU196567 DDL196567:DDQ196567 DNH196567:DNM196567 DXD196567:DXI196567 EGZ196567:EHE196567 EQV196567:ERA196567 FAR196567:FAW196567 FKN196567:FKS196567 FUJ196567:FUO196567 GEF196567:GEK196567 GOB196567:GOG196567 GXX196567:GYC196567 HHT196567:HHY196567 HRP196567:HRU196567 IBL196567:IBQ196567 ILH196567:ILM196567 IVD196567:IVI196567 JEZ196567:JFE196567 JOV196567:JPA196567 JYR196567:JYW196567 KIN196567:KIS196567 KSJ196567:KSO196567 LCF196567:LCK196567 LMB196567:LMG196567 LVX196567:LWC196567 MFT196567:MFY196567 MPP196567:MPU196567 MZL196567:MZQ196567 NJH196567:NJM196567 NTD196567:NTI196567 OCZ196567:ODE196567 OMV196567:ONA196567 OWR196567:OWW196567 PGN196567:PGS196567 PQJ196567:PQO196567 QAF196567:QAK196567 QKB196567:QKG196567 QTX196567:QUC196567 RDT196567:RDY196567 RNP196567:RNU196567 RXL196567:RXQ196567 SHH196567:SHM196567 SRD196567:SRI196567 TAZ196567:TBE196567 TKV196567:TLA196567 TUR196567:TUW196567 UEN196567:UES196567 UOJ196567:UOO196567 UYF196567:UYK196567 VIB196567:VIG196567 VRX196567:VSC196567 WBT196567:WBY196567 WLP196567:WLU196567 WVL196567:WVQ196567 D262103:I262103 IZ262103:JE262103 SV262103:TA262103 ACR262103:ACW262103 AMN262103:AMS262103 AWJ262103:AWO262103 BGF262103:BGK262103 BQB262103:BQG262103 BZX262103:CAC262103 CJT262103:CJY262103 CTP262103:CTU262103 DDL262103:DDQ262103 DNH262103:DNM262103 DXD262103:DXI262103 EGZ262103:EHE262103 EQV262103:ERA262103 FAR262103:FAW262103 FKN262103:FKS262103 FUJ262103:FUO262103 GEF262103:GEK262103 GOB262103:GOG262103 GXX262103:GYC262103 HHT262103:HHY262103 HRP262103:HRU262103 IBL262103:IBQ262103 ILH262103:ILM262103 IVD262103:IVI262103 JEZ262103:JFE262103 JOV262103:JPA262103 JYR262103:JYW262103 KIN262103:KIS262103 KSJ262103:KSO262103 LCF262103:LCK262103 LMB262103:LMG262103 LVX262103:LWC262103 MFT262103:MFY262103 MPP262103:MPU262103 MZL262103:MZQ262103 NJH262103:NJM262103 NTD262103:NTI262103 OCZ262103:ODE262103 OMV262103:ONA262103 OWR262103:OWW262103 PGN262103:PGS262103 PQJ262103:PQO262103 QAF262103:QAK262103 QKB262103:QKG262103 QTX262103:QUC262103 RDT262103:RDY262103 RNP262103:RNU262103 RXL262103:RXQ262103 SHH262103:SHM262103 SRD262103:SRI262103 TAZ262103:TBE262103 TKV262103:TLA262103 TUR262103:TUW262103 UEN262103:UES262103 UOJ262103:UOO262103 UYF262103:UYK262103 VIB262103:VIG262103 VRX262103:VSC262103 WBT262103:WBY262103 WLP262103:WLU262103 WVL262103:WVQ262103 D327639:I327639 IZ327639:JE327639 SV327639:TA327639 ACR327639:ACW327639 AMN327639:AMS327639 AWJ327639:AWO327639 BGF327639:BGK327639 BQB327639:BQG327639 BZX327639:CAC327639 CJT327639:CJY327639 CTP327639:CTU327639 DDL327639:DDQ327639 DNH327639:DNM327639 DXD327639:DXI327639 EGZ327639:EHE327639 EQV327639:ERA327639 FAR327639:FAW327639 FKN327639:FKS327639 FUJ327639:FUO327639 GEF327639:GEK327639 GOB327639:GOG327639 GXX327639:GYC327639 HHT327639:HHY327639 HRP327639:HRU327639 IBL327639:IBQ327639 ILH327639:ILM327639 IVD327639:IVI327639 JEZ327639:JFE327639 JOV327639:JPA327639 JYR327639:JYW327639 KIN327639:KIS327639 KSJ327639:KSO327639 LCF327639:LCK327639 LMB327639:LMG327639 LVX327639:LWC327639 MFT327639:MFY327639 MPP327639:MPU327639 MZL327639:MZQ327639 NJH327639:NJM327639 NTD327639:NTI327639 OCZ327639:ODE327639 OMV327639:ONA327639 OWR327639:OWW327639 PGN327639:PGS327639 PQJ327639:PQO327639 QAF327639:QAK327639 QKB327639:QKG327639 QTX327639:QUC327639 RDT327639:RDY327639 RNP327639:RNU327639 RXL327639:RXQ327639 SHH327639:SHM327639 SRD327639:SRI327639 TAZ327639:TBE327639 TKV327639:TLA327639 TUR327639:TUW327639 UEN327639:UES327639 UOJ327639:UOO327639 UYF327639:UYK327639 VIB327639:VIG327639 VRX327639:VSC327639 WBT327639:WBY327639 WLP327639:WLU327639 WVL327639:WVQ327639 D393175:I393175 IZ393175:JE393175 SV393175:TA393175 ACR393175:ACW393175 AMN393175:AMS393175 AWJ393175:AWO393175 BGF393175:BGK393175 BQB393175:BQG393175 BZX393175:CAC393175 CJT393175:CJY393175 CTP393175:CTU393175 DDL393175:DDQ393175 DNH393175:DNM393175 DXD393175:DXI393175 EGZ393175:EHE393175 EQV393175:ERA393175 FAR393175:FAW393175 FKN393175:FKS393175 FUJ393175:FUO393175 GEF393175:GEK393175 GOB393175:GOG393175 GXX393175:GYC393175 HHT393175:HHY393175 HRP393175:HRU393175 IBL393175:IBQ393175 ILH393175:ILM393175 IVD393175:IVI393175 JEZ393175:JFE393175 JOV393175:JPA393175 JYR393175:JYW393175 KIN393175:KIS393175 KSJ393175:KSO393175 LCF393175:LCK393175 LMB393175:LMG393175 LVX393175:LWC393175 MFT393175:MFY393175 MPP393175:MPU393175 MZL393175:MZQ393175 NJH393175:NJM393175 NTD393175:NTI393175 OCZ393175:ODE393175 OMV393175:ONA393175 OWR393175:OWW393175 PGN393175:PGS393175 PQJ393175:PQO393175 QAF393175:QAK393175 QKB393175:QKG393175 QTX393175:QUC393175 RDT393175:RDY393175 RNP393175:RNU393175 RXL393175:RXQ393175 SHH393175:SHM393175 SRD393175:SRI393175 TAZ393175:TBE393175 TKV393175:TLA393175 TUR393175:TUW393175 UEN393175:UES393175 UOJ393175:UOO393175 UYF393175:UYK393175 VIB393175:VIG393175 VRX393175:VSC393175 WBT393175:WBY393175 WLP393175:WLU393175 WVL393175:WVQ393175 D458711:I458711 IZ458711:JE458711 SV458711:TA458711 ACR458711:ACW458711 AMN458711:AMS458711 AWJ458711:AWO458711 BGF458711:BGK458711 BQB458711:BQG458711 BZX458711:CAC458711 CJT458711:CJY458711 CTP458711:CTU458711 DDL458711:DDQ458711 DNH458711:DNM458711 DXD458711:DXI458711 EGZ458711:EHE458711 EQV458711:ERA458711 FAR458711:FAW458711 FKN458711:FKS458711 FUJ458711:FUO458711 GEF458711:GEK458711 GOB458711:GOG458711 GXX458711:GYC458711 HHT458711:HHY458711 HRP458711:HRU458711 IBL458711:IBQ458711 ILH458711:ILM458711 IVD458711:IVI458711 JEZ458711:JFE458711 JOV458711:JPA458711 JYR458711:JYW458711 KIN458711:KIS458711 KSJ458711:KSO458711 LCF458711:LCK458711 LMB458711:LMG458711 LVX458711:LWC458711 MFT458711:MFY458711 MPP458711:MPU458711 MZL458711:MZQ458711 NJH458711:NJM458711 NTD458711:NTI458711 OCZ458711:ODE458711 OMV458711:ONA458711 OWR458711:OWW458711 PGN458711:PGS458711 PQJ458711:PQO458711 QAF458711:QAK458711 QKB458711:QKG458711 QTX458711:QUC458711 RDT458711:RDY458711 RNP458711:RNU458711 RXL458711:RXQ458711 SHH458711:SHM458711 SRD458711:SRI458711 TAZ458711:TBE458711 TKV458711:TLA458711 TUR458711:TUW458711 UEN458711:UES458711 UOJ458711:UOO458711 UYF458711:UYK458711 VIB458711:VIG458711 VRX458711:VSC458711 WBT458711:WBY458711 WLP458711:WLU458711 WVL458711:WVQ458711 D524247:I524247 IZ524247:JE524247 SV524247:TA524247 ACR524247:ACW524247 AMN524247:AMS524247 AWJ524247:AWO524247 BGF524247:BGK524247 BQB524247:BQG524247 BZX524247:CAC524247 CJT524247:CJY524247 CTP524247:CTU524247 DDL524247:DDQ524247 DNH524247:DNM524247 DXD524247:DXI524247 EGZ524247:EHE524247 EQV524247:ERA524247 FAR524247:FAW524247 FKN524247:FKS524247 FUJ524247:FUO524247 GEF524247:GEK524247 GOB524247:GOG524247 GXX524247:GYC524247 HHT524247:HHY524247 HRP524247:HRU524247 IBL524247:IBQ524247 ILH524247:ILM524247 IVD524247:IVI524247 JEZ524247:JFE524247 JOV524247:JPA524247 JYR524247:JYW524247 KIN524247:KIS524247 KSJ524247:KSO524247 LCF524247:LCK524247 LMB524247:LMG524247 LVX524247:LWC524247 MFT524247:MFY524247 MPP524247:MPU524247 MZL524247:MZQ524247 NJH524247:NJM524247 NTD524247:NTI524247 OCZ524247:ODE524247 OMV524247:ONA524247 OWR524247:OWW524247 PGN524247:PGS524247 PQJ524247:PQO524247 QAF524247:QAK524247 QKB524247:QKG524247 QTX524247:QUC524247 RDT524247:RDY524247 RNP524247:RNU524247 RXL524247:RXQ524247 SHH524247:SHM524247 SRD524247:SRI524247 TAZ524247:TBE524247 TKV524247:TLA524247 TUR524247:TUW524247 UEN524247:UES524247 UOJ524247:UOO524247 UYF524247:UYK524247 VIB524247:VIG524247 VRX524247:VSC524247 WBT524247:WBY524247 WLP524247:WLU524247 WVL524247:WVQ524247 D589783:I589783 IZ589783:JE589783 SV589783:TA589783 ACR589783:ACW589783 AMN589783:AMS589783 AWJ589783:AWO589783 BGF589783:BGK589783 BQB589783:BQG589783 BZX589783:CAC589783 CJT589783:CJY589783 CTP589783:CTU589783 DDL589783:DDQ589783 DNH589783:DNM589783 DXD589783:DXI589783 EGZ589783:EHE589783 EQV589783:ERA589783 FAR589783:FAW589783 FKN589783:FKS589783 FUJ589783:FUO589783 GEF589783:GEK589783 GOB589783:GOG589783 GXX589783:GYC589783 HHT589783:HHY589783 HRP589783:HRU589783 IBL589783:IBQ589783 ILH589783:ILM589783 IVD589783:IVI589783 JEZ589783:JFE589783 JOV589783:JPA589783 JYR589783:JYW589783 KIN589783:KIS589783 KSJ589783:KSO589783 LCF589783:LCK589783 LMB589783:LMG589783 LVX589783:LWC589783 MFT589783:MFY589783 MPP589783:MPU589783 MZL589783:MZQ589783 NJH589783:NJM589783 NTD589783:NTI589783 OCZ589783:ODE589783 OMV589783:ONA589783 OWR589783:OWW589783 PGN589783:PGS589783 PQJ589783:PQO589783 QAF589783:QAK589783 QKB589783:QKG589783 QTX589783:QUC589783 RDT589783:RDY589783 RNP589783:RNU589783 RXL589783:RXQ589783 SHH589783:SHM589783 SRD589783:SRI589783 TAZ589783:TBE589783 TKV589783:TLA589783 TUR589783:TUW589783 UEN589783:UES589783 UOJ589783:UOO589783 UYF589783:UYK589783 VIB589783:VIG589783 VRX589783:VSC589783 WBT589783:WBY589783 WLP589783:WLU589783 WVL589783:WVQ589783 D655319:I655319 IZ655319:JE655319 SV655319:TA655319 ACR655319:ACW655319 AMN655319:AMS655319 AWJ655319:AWO655319 BGF655319:BGK655319 BQB655319:BQG655319 BZX655319:CAC655319 CJT655319:CJY655319 CTP655319:CTU655319 DDL655319:DDQ655319 DNH655319:DNM655319 DXD655319:DXI655319 EGZ655319:EHE655319 EQV655319:ERA655319 FAR655319:FAW655319 FKN655319:FKS655319 FUJ655319:FUO655319 GEF655319:GEK655319 GOB655319:GOG655319 GXX655319:GYC655319 HHT655319:HHY655319 HRP655319:HRU655319 IBL655319:IBQ655319 ILH655319:ILM655319 IVD655319:IVI655319 JEZ655319:JFE655319 JOV655319:JPA655319 JYR655319:JYW655319 KIN655319:KIS655319 KSJ655319:KSO655319 LCF655319:LCK655319 LMB655319:LMG655319 LVX655319:LWC655319 MFT655319:MFY655319 MPP655319:MPU655319 MZL655319:MZQ655319 NJH655319:NJM655319 NTD655319:NTI655319 OCZ655319:ODE655319 OMV655319:ONA655319 OWR655319:OWW655319 PGN655319:PGS655319 PQJ655319:PQO655319 QAF655319:QAK655319 QKB655319:QKG655319 QTX655319:QUC655319 RDT655319:RDY655319 RNP655319:RNU655319 RXL655319:RXQ655319 SHH655319:SHM655319 SRD655319:SRI655319 TAZ655319:TBE655319 TKV655319:TLA655319 TUR655319:TUW655319 UEN655319:UES655319 UOJ655319:UOO655319 UYF655319:UYK655319 VIB655319:VIG655319 VRX655319:VSC655319 WBT655319:WBY655319 WLP655319:WLU655319 WVL655319:WVQ655319 D720855:I720855 IZ720855:JE720855 SV720855:TA720855 ACR720855:ACW720855 AMN720855:AMS720855 AWJ720855:AWO720855 BGF720855:BGK720855 BQB720855:BQG720855 BZX720855:CAC720855 CJT720855:CJY720855 CTP720855:CTU720855 DDL720855:DDQ720855 DNH720855:DNM720855 DXD720855:DXI720855 EGZ720855:EHE720855 EQV720855:ERA720855 FAR720855:FAW720855 FKN720855:FKS720855 FUJ720855:FUO720855 GEF720855:GEK720855 GOB720855:GOG720855 GXX720855:GYC720855 HHT720855:HHY720855 HRP720855:HRU720855 IBL720855:IBQ720855 ILH720855:ILM720855 IVD720855:IVI720855 JEZ720855:JFE720855 JOV720855:JPA720855 JYR720855:JYW720855 KIN720855:KIS720855 KSJ720855:KSO720855 LCF720855:LCK720855 LMB720855:LMG720855 LVX720855:LWC720855 MFT720855:MFY720855 MPP720855:MPU720855 MZL720855:MZQ720855 NJH720855:NJM720855 NTD720855:NTI720855 OCZ720855:ODE720855 OMV720855:ONA720855 OWR720855:OWW720855 PGN720855:PGS720855 PQJ720855:PQO720855 QAF720855:QAK720855 QKB720855:QKG720855 QTX720855:QUC720855 RDT720855:RDY720855 RNP720855:RNU720855 RXL720855:RXQ720855 SHH720855:SHM720855 SRD720855:SRI720855 TAZ720855:TBE720855 TKV720855:TLA720855 TUR720855:TUW720855 UEN720855:UES720855 UOJ720855:UOO720855 UYF720855:UYK720855 VIB720855:VIG720855 VRX720855:VSC720855 WBT720855:WBY720855 WLP720855:WLU720855 WVL720855:WVQ720855 D786391:I786391 IZ786391:JE786391 SV786391:TA786391 ACR786391:ACW786391 AMN786391:AMS786391 AWJ786391:AWO786391 BGF786391:BGK786391 BQB786391:BQG786391 BZX786391:CAC786391 CJT786391:CJY786391 CTP786391:CTU786391 DDL786391:DDQ786391 DNH786391:DNM786391 DXD786391:DXI786391 EGZ786391:EHE786391 EQV786391:ERA786391 FAR786391:FAW786391 FKN786391:FKS786391 FUJ786391:FUO786391 GEF786391:GEK786391 GOB786391:GOG786391 GXX786391:GYC786391 HHT786391:HHY786391 HRP786391:HRU786391 IBL786391:IBQ786391 ILH786391:ILM786391 IVD786391:IVI786391 JEZ786391:JFE786391 JOV786391:JPA786391 JYR786391:JYW786391 KIN786391:KIS786391 KSJ786391:KSO786391 LCF786391:LCK786391 LMB786391:LMG786391 LVX786391:LWC786391 MFT786391:MFY786391 MPP786391:MPU786391 MZL786391:MZQ786391 NJH786391:NJM786391 NTD786391:NTI786391 OCZ786391:ODE786391 OMV786391:ONA786391 OWR786391:OWW786391 PGN786391:PGS786391 PQJ786391:PQO786391 QAF786391:QAK786391 QKB786391:QKG786391 QTX786391:QUC786391 RDT786391:RDY786391 RNP786391:RNU786391 RXL786391:RXQ786391 SHH786391:SHM786391 SRD786391:SRI786391 TAZ786391:TBE786391 TKV786391:TLA786391 TUR786391:TUW786391 UEN786391:UES786391 UOJ786391:UOO786391 UYF786391:UYK786391 VIB786391:VIG786391 VRX786391:VSC786391 WBT786391:WBY786391 WLP786391:WLU786391 WVL786391:WVQ786391 D851927:I851927 IZ851927:JE851927 SV851927:TA851927 ACR851927:ACW851927 AMN851927:AMS851927 AWJ851927:AWO851927 BGF851927:BGK851927 BQB851927:BQG851927 BZX851927:CAC851927 CJT851927:CJY851927 CTP851927:CTU851927 DDL851927:DDQ851927 DNH851927:DNM851927 DXD851927:DXI851927 EGZ851927:EHE851927 EQV851927:ERA851927 FAR851927:FAW851927 FKN851927:FKS851927 FUJ851927:FUO851927 GEF851927:GEK851927 GOB851927:GOG851927 GXX851927:GYC851927 HHT851927:HHY851927 HRP851927:HRU851927 IBL851927:IBQ851927 ILH851927:ILM851927 IVD851927:IVI851927 JEZ851927:JFE851927 JOV851927:JPA851927 JYR851927:JYW851927 KIN851927:KIS851927 KSJ851927:KSO851927 LCF851927:LCK851927 LMB851927:LMG851927 LVX851927:LWC851927 MFT851927:MFY851927 MPP851927:MPU851927 MZL851927:MZQ851927 NJH851927:NJM851927 NTD851927:NTI851927 OCZ851927:ODE851927 OMV851927:ONA851927 OWR851927:OWW851927 PGN851927:PGS851927 PQJ851927:PQO851927 QAF851927:QAK851927 QKB851927:QKG851927 QTX851927:QUC851927 RDT851927:RDY851927 RNP851927:RNU851927 RXL851927:RXQ851927 SHH851927:SHM851927 SRD851927:SRI851927 TAZ851927:TBE851927 TKV851927:TLA851927 TUR851927:TUW851927 UEN851927:UES851927 UOJ851927:UOO851927 UYF851927:UYK851927 VIB851927:VIG851927 VRX851927:VSC851927 WBT851927:WBY851927 WLP851927:WLU851927 WVL851927:WVQ851927 D917463:I917463 IZ917463:JE917463 SV917463:TA917463 ACR917463:ACW917463 AMN917463:AMS917463 AWJ917463:AWO917463 BGF917463:BGK917463 BQB917463:BQG917463 BZX917463:CAC917463 CJT917463:CJY917463 CTP917463:CTU917463 DDL917463:DDQ917463 DNH917463:DNM917463 DXD917463:DXI917463 EGZ917463:EHE917463 EQV917463:ERA917463 FAR917463:FAW917463 FKN917463:FKS917463 FUJ917463:FUO917463 GEF917463:GEK917463 GOB917463:GOG917463 GXX917463:GYC917463 HHT917463:HHY917463 HRP917463:HRU917463 IBL917463:IBQ917463 ILH917463:ILM917463 IVD917463:IVI917463 JEZ917463:JFE917463 JOV917463:JPA917463 JYR917463:JYW917463 KIN917463:KIS917463 KSJ917463:KSO917463 LCF917463:LCK917463 LMB917463:LMG917463 LVX917463:LWC917463 MFT917463:MFY917463 MPP917463:MPU917463 MZL917463:MZQ917463 NJH917463:NJM917463 NTD917463:NTI917463 OCZ917463:ODE917463 OMV917463:ONA917463 OWR917463:OWW917463 PGN917463:PGS917463 PQJ917463:PQO917463 QAF917463:QAK917463 QKB917463:QKG917463 QTX917463:QUC917463 RDT917463:RDY917463 RNP917463:RNU917463 RXL917463:RXQ917463 SHH917463:SHM917463 SRD917463:SRI917463 TAZ917463:TBE917463 TKV917463:TLA917463 TUR917463:TUW917463 UEN917463:UES917463 UOJ917463:UOO917463 UYF917463:UYK917463 VIB917463:VIG917463 VRX917463:VSC917463 WBT917463:WBY917463 WLP917463:WLU917463 WVL917463:WVQ917463 D982999:I982999 IZ982999:JE982999 SV982999:TA982999 ACR982999:ACW982999 AMN982999:AMS982999 AWJ982999:AWO982999 BGF982999:BGK982999 BQB982999:BQG982999 BZX982999:CAC982999 CJT982999:CJY982999 CTP982999:CTU982999 DDL982999:DDQ982999 DNH982999:DNM982999 DXD982999:DXI982999 EGZ982999:EHE982999 EQV982999:ERA982999 FAR982999:FAW982999 FKN982999:FKS982999 FUJ982999:FUO982999 GEF982999:GEK982999 GOB982999:GOG982999 GXX982999:GYC982999 HHT982999:HHY982999 HRP982999:HRU982999 IBL982999:IBQ982999 ILH982999:ILM982999 IVD982999:IVI982999 JEZ982999:JFE982999 JOV982999:JPA982999 JYR982999:JYW982999 KIN982999:KIS982999 KSJ982999:KSO982999 LCF982999:LCK982999 LMB982999:LMG982999 LVX982999:LWC982999 MFT982999:MFY982999 MPP982999:MPU982999 MZL982999:MZQ982999 NJH982999:NJM982999 NTD982999:NTI982999 OCZ982999:ODE982999 OMV982999:ONA982999 OWR982999:OWW982999 PGN982999:PGS982999 PQJ982999:PQO982999 QAF982999:QAK982999 QKB982999:QKG982999 QTX982999:QUC982999 RDT982999:RDY982999 RNP982999:RNU982999 RXL982999:RXQ982999 SHH982999:SHM982999 SRD982999:SRI982999 TAZ982999:TBE982999 TKV982999:TLA982999 TUR982999:TUW982999 UEN982999:UES982999 UOJ982999:UOO982999 UYF982999:UYK982999 VIB982999:VIG982999 VRX982999:VSC982999 WBT982999:WBY982999 WLP982999:WLU982999 WVL982999:WVQ982999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C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C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C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C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C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C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C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C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C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C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C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C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C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C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C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WLP983011:WLU983011 D65507:I65507 IZ65507:JE65507 SV65507:TA65507 ACR65507:ACW65507 AMN65507:AMS65507 AWJ65507:AWO65507 BGF65507:BGK65507 BQB65507:BQG65507 BZX65507:CAC65507 CJT65507:CJY65507 CTP65507:CTU65507 DDL65507:DDQ65507 DNH65507:DNM65507 DXD65507:DXI65507 EGZ65507:EHE65507 EQV65507:ERA65507 FAR65507:FAW65507 FKN65507:FKS65507 FUJ65507:FUO65507 GEF65507:GEK65507 GOB65507:GOG65507 GXX65507:GYC65507 HHT65507:HHY65507 HRP65507:HRU65507 IBL65507:IBQ65507 ILH65507:ILM65507 IVD65507:IVI65507 JEZ65507:JFE65507 JOV65507:JPA65507 JYR65507:JYW65507 KIN65507:KIS65507 KSJ65507:KSO65507 LCF65507:LCK65507 LMB65507:LMG65507 LVX65507:LWC65507 MFT65507:MFY65507 MPP65507:MPU65507 MZL65507:MZQ65507 NJH65507:NJM65507 NTD65507:NTI65507 OCZ65507:ODE65507 OMV65507:ONA65507 OWR65507:OWW65507 PGN65507:PGS65507 PQJ65507:PQO65507 QAF65507:QAK65507 QKB65507:QKG65507 QTX65507:QUC65507 RDT65507:RDY65507 RNP65507:RNU65507 RXL65507:RXQ65507 SHH65507:SHM65507 SRD65507:SRI65507 TAZ65507:TBE65507 TKV65507:TLA65507 TUR65507:TUW65507 UEN65507:UES65507 UOJ65507:UOO65507 UYF65507:UYK65507 VIB65507:VIG65507 VRX65507:VSC65507 WBT65507:WBY65507 WLP65507:WLU65507 WVL65507:WVQ65507 D131043:I131043 IZ131043:JE131043 SV131043:TA131043 ACR131043:ACW131043 AMN131043:AMS131043 AWJ131043:AWO131043 BGF131043:BGK131043 BQB131043:BQG131043 BZX131043:CAC131043 CJT131043:CJY131043 CTP131043:CTU131043 DDL131043:DDQ131043 DNH131043:DNM131043 DXD131043:DXI131043 EGZ131043:EHE131043 EQV131043:ERA131043 FAR131043:FAW131043 FKN131043:FKS131043 FUJ131043:FUO131043 GEF131043:GEK131043 GOB131043:GOG131043 GXX131043:GYC131043 HHT131043:HHY131043 HRP131043:HRU131043 IBL131043:IBQ131043 ILH131043:ILM131043 IVD131043:IVI131043 JEZ131043:JFE131043 JOV131043:JPA131043 JYR131043:JYW131043 KIN131043:KIS131043 KSJ131043:KSO131043 LCF131043:LCK131043 LMB131043:LMG131043 LVX131043:LWC131043 MFT131043:MFY131043 MPP131043:MPU131043 MZL131043:MZQ131043 NJH131043:NJM131043 NTD131043:NTI131043 OCZ131043:ODE131043 OMV131043:ONA131043 OWR131043:OWW131043 PGN131043:PGS131043 PQJ131043:PQO131043 QAF131043:QAK131043 QKB131043:QKG131043 QTX131043:QUC131043 RDT131043:RDY131043 RNP131043:RNU131043 RXL131043:RXQ131043 SHH131043:SHM131043 SRD131043:SRI131043 TAZ131043:TBE131043 TKV131043:TLA131043 TUR131043:TUW131043 UEN131043:UES131043 UOJ131043:UOO131043 UYF131043:UYK131043 VIB131043:VIG131043 VRX131043:VSC131043 WBT131043:WBY131043 WLP131043:WLU131043 WVL131043:WVQ131043 D196579:I196579 IZ196579:JE196579 SV196579:TA196579 ACR196579:ACW196579 AMN196579:AMS196579 AWJ196579:AWO196579 BGF196579:BGK196579 BQB196579:BQG196579 BZX196579:CAC196579 CJT196579:CJY196579 CTP196579:CTU196579 DDL196579:DDQ196579 DNH196579:DNM196579 DXD196579:DXI196579 EGZ196579:EHE196579 EQV196579:ERA196579 FAR196579:FAW196579 FKN196579:FKS196579 FUJ196579:FUO196579 GEF196579:GEK196579 GOB196579:GOG196579 GXX196579:GYC196579 HHT196579:HHY196579 HRP196579:HRU196579 IBL196579:IBQ196579 ILH196579:ILM196579 IVD196579:IVI196579 JEZ196579:JFE196579 JOV196579:JPA196579 JYR196579:JYW196579 KIN196579:KIS196579 KSJ196579:KSO196579 LCF196579:LCK196579 LMB196579:LMG196579 LVX196579:LWC196579 MFT196579:MFY196579 MPP196579:MPU196579 MZL196579:MZQ196579 NJH196579:NJM196579 NTD196579:NTI196579 OCZ196579:ODE196579 OMV196579:ONA196579 OWR196579:OWW196579 PGN196579:PGS196579 PQJ196579:PQO196579 QAF196579:QAK196579 QKB196579:QKG196579 QTX196579:QUC196579 RDT196579:RDY196579 RNP196579:RNU196579 RXL196579:RXQ196579 SHH196579:SHM196579 SRD196579:SRI196579 TAZ196579:TBE196579 TKV196579:TLA196579 TUR196579:TUW196579 UEN196579:UES196579 UOJ196579:UOO196579 UYF196579:UYK196579 VIB196579:VIG196579 VRX196579:VSC196579 WBT196579:WBY196579 WLP196579:WLU196579 WVL196579:WVQ196579 D262115:I262115 IZ262115:JE262115 SV262115:TA262115 ACR262115:ACW262115 AMN262115:AMS262115 AWJ262115:AWO262115 BGF262115:BGK262115 BQB262115:BQG262115 BZX262115:CAC262115 CJT262115:CJY262115 CTP262115:CTU262115 DDL262115:DDQ262115 DNH262115:DNM262115 DXD262115:DXI262115 EGZ262115:EHE262115 EQV262115:ERA262115 FAR262115:FAW262115 FKN262115:FKS262115 FUJ262115:FUO262115 GEF262115:GEK262115 GOB262115:GOG262115 GXX262115:GYC262115 HHT262115:HHY262115 HRP262115:HRU262115 IBL262115:IBQ262115 ILH262115:ILM262115 IVD262115:IVI262115 JEZ262115:JFE262115 JOV262115:JPA262115 JYR262115:JYW262115 KIN262115:KIS262115 KSJ262115:KSO262115 LCF262115:LCK262115 LMB262115:LMG262115 LVX262115:LWC262115 MFT262115:MFY262115 MPP262115:MPU262115 MZL262115:MZQ262115 NJH262115:NJM262115 NTD262115:NTI262115 OCZ262115:ODE262115 OMV262115:ONA262115 OWR262115:OWW262115 PGN262115:PGS262115 PQJ262115:PQO262115 QAF262115:QAK262115 QKB262115:QKG262115 QTX262115:QUC262115 RDT262115:RDY262115 RNP262115:RNU262115 RXL262115:RXQ262115 SHH262115:SHM262115 SRD262115:SRI262115 TAZ262115:TBE262115 TKV262115:TLA262115 TUR262115:TUW262115 UEN262115:UES262115 UOJ262115:UOO262115 UYF262115:UYK262115 VIB262115:VIG262115 VRX262115:VSC262115 WBT262115:WBY262115 WLP262115:WLU262115 WVL262115:WVQ262115 D327651:I327651 IZ327651:JE327651 SV327651:TA327651 ACR327651:ACW327651 AMN327651:AMS327651 AWJ327651:AWO327651 BGF327651:BGK327651 BQB327651:BQG327651 BZX327651:CAC327651 CJT327651:CJY327651 CTP327651:CTU327651 DDL327651:DDQ327651 DNH327651:DNM327651 DXD327651:DXI327651 EGZ327651:EHE327651 EQV327651:ERA327651 FAR327651:FAW327651 FKN327651:FKS327651 FUJ327651:FUO327651 GEF327651:GEK327651 GOB327651:GOG327651 GXX327651:GYC327651 HHT327651:HHY327651 HRP327651:HRU327651 IBL327651:IBQ327651 ILH327651:ILM327651 IVD327651:IVI327651 JEZ327651:JFE327651 JOV327651:JPA327651 JYR327651:JYW327651 KIN327651:KIS327651 KSJ327651:KSO327651 LCF327651:LCK327651 LMB327651:LMG327651 LVX327651:LWC327651 MFT327651:MFY327651 MPP327651:MPU327651 MZL327651:MZQ327651 NJH327651:NJM327651 NTD327651:NTI327651 OCZ327651:ODE327651 OMV327651:ONA327651 OWR327651:OWW327651 PGN327651:PGS327651 PQJ327651:PQO327651 QAF327651:QAK327651 QKB327651:QKG327651 QTX327651:QUC327651 RDT327651:RDY327651 RNP327651:RNU327651 RXL327651:RXQ327651 SHH327651:SHM327651 SRD327651:SRI327651 TAZ327651:TBE327651 TKV327651:TLA327651 TUR327651:TUW327651 UEN327651:UES327651 UOJ327651:UOO327651 UYF327651:UYK327651 VIB327651:VIG327651 VRX327651:VSC327651 WBT327651:WBY327651 WLP327651:WLU327651 WVL327651:WVQ327651 D393187:I393187 IZ393187:JE393187 SV393187:TA393187 ACR393187:ACW393187 AMN393187:AMS393187 AWJ393187:AWO393187 BGF393187:BGK393187 BQB393187:BQG393187 BZX393187:CAC393187 CJT393187:CJY393187 CTP393187:CTU393187 DDL393187:DDQ393187 DNH393187:DNM393187 DXD393187:DXI393187 EGZ393187:EHE393187 EQV393187:ERA393187 FAR393187:FAW393187 FKN393187:FKS393187 FUJ393187:FUO393187 GEF393187:GEK393187 GOB393187:GOG393187 GXX393187:GYC393187 HHT393187:HHY393187 HRP393187:HRU393187 IBL393187:IBQ393187 ILH393187:ILM393187 IVD393187:IVI393187 JEZ393187:JFE393187 JOV393187:JPA393187 JYR393187:JYW393187 KIN393187:KIS393187 KSJ393187:KSO393187 LCF393187:LCK393187 LMB393187:LMG393187 LVX393187:LWC393187 MFT393187:MFY393187 MPP393187:MPU393187 MZL393187:MZQ393187 NJH393187:NJM393187 NTD393187:NTI393187 OCZ393187:ODE393187 OMV393187:ONA393187 OWR393187:OWW393187 PGN393187:PGS393187 PQJ393187:PQO393187 QAF393187:QAK393187 QKB393187:QKG393187 QTX393187:QUC393187 RDT393187:RDY393187 RNP393187:RNU393187 RXL393187:RXQ393187 SHH393187:SHM393187 SRD393187:SRI393187 TAZ393187:TBE393187 TKV393187:TLA393187 TUR393187:TUW393187 UEN393187:UES393187 UOJ393187:UOO393187 UYF393187:UYK393187 VIB393187:VIG393187 VRX393187:VSC393187 WBT393187:WBY393187 WLP393187:WLU393187 WVL393187:WVQ393187 D458723:I458723 IZ458723:JE458723 SV458723:TA458723 ACR458723:ACW458723 AMN458723:AMS458723 AWJ458723:AWO458723 BGF458723:BGK458723 BQB458723:BQG458723 BZX458723:CAC458723 CJT458723:CJY458723 CTP458723:CTU458723 DDL458723:DDQ458723 DNH458723:DNM458723 DXD458723:DXI458723 EGZ458723:EHE458723 EQV458723:ERA458723 FAR458723:FAW458723 FKN458723:FKS458723 FUJ458723:FUO458723 GEF458723:GEK458723 GOB458723:GOG458723 GXX458723:GYC458723 HHT458723:HHY458723 HRP458723:HRU458723 IBL458723:IBQ458723 ILH458723:ILM458723 IVD458723:IVI458723 JEZ458723:JFE458723 JOV458723:JPA458723 JYR458723:JYW458723 KIN458723:KIS458723 KSJ458723:KSO458723 LCF458723:LCK458723 LMB458723:LMG458723 LVX458723:LWC458723 MFT458723:MFY458723 MPP458723:MPU458723 MZL458723:MZQ458723 NJH458723:NJM458723 NTD458723:NTI458723 OCZ458723:ODE458723 OMV458723:ONA458723 OWR458723:OWW458723 PGN458723:PGS458723 PQJ458723:PQO458723 QAF458723:QAK458723 QKB458723:QKG458723 QTX458723:QUC458723 RDT458723:RDY458723 RNP458723:RNU458723 RXL458723:RXQ458723 SHH458723:SHM458723 SRD458723:SRI458723 TAZ458723:TBE458723 TKV458723:TLA458723 TUR458723:TUW458723 UEN458723:UES458723 UOJ458723:UOO458723 UYF458723:UYK458723 VIB458723:VIG458723 VRX458723:VSC458723 WBT458723:WBY458723 WLP458723:WLU458723 WVL458723:WVQ458723 D524259:I524259 IZ524259:JE524259 SV524259:TA524259 ACR524259:ACW524259 AMN524259:AMS524259 AWJ524259:AWO524259 BGF524259:BGK524259 BQB524259:BQG524259 BZX524259:CAC524259 CJT524259:CJY524259 CTP524259:CTU524259 DDL524259:DDQ524259 DNH524259:DNM524259 DXD524259:DXI524259 EGZ524259:EHE524259 EQV524259:ERA524259 FAR524259:FAW524259 FKN524259:FKS524259 FUJ524259:FUO524259 GEF524259:GEK524259 GOB524259:GOG524259 GXX524259:GYC524259 HHT524259:HHY524259 HRP524259:HRU524259 IBL524259:IBQ524259 ILH524259:ILM524259 IVD524259:IVI524259 JEZ524259:JFE524259 JOV524259:JPA524259 JYR524259:JYW524259 KIN524259:KIS524259 KSJ524259:KSO524259 LCF524259:LCK524259 LMB524259:LMG524259 LVX524259:LWC524259 MFT524259:MFY524259 MPP524259:MPU524259 MZL524259:MZQ524259 NJH524259:NJM524259 NTD524259:NTI524259 OCZ524259:ODE524259 OMV524259:ONA524259 OWR524259:OWW524259 PGN524259:PGS524259 PQJ524259:PQO524259 QAF524259:QAK524259 QKB524259:QKG524259 QTX524259:QUC524259 RDT524259:RDY524259 RNP524259:RNU524259 RXL524259:RXQ524259 SHH524259:SHM524259 SRD524259:SRI524259 TAZ524259:TBE524259 TKV524259:TLA524259 TUR524259:TUW524259 UEN524259:UES524259 UOJ524259:UOO524259 UYF524259:UYK524259 VIB524259:VIG524259 VRX524259:VSC524259 WBT524259:WBY524259 WLP524259:WLU524259 WVL524259:WVQ524259 D589795:I589795 IZ589795:JE589795 SV589795:TA589795 ACR589795:ACW589795 AMN589795:AMS589795 AWJ589795:AWO589795 BGF589795:BGK589795 BQB589795:BQG589795 BZX589795:CAC589795 CJT589795:CJY589795 CTP589795:CTU589795 DDL589795:DDQ589795 DNH589795:DNM589795 DXD589795:DXI589795 EGZ589795:EHE589795 EQV589795:ERA589795 FAR589795:FAW589795 FKN589795:FKS589795 FUJ589795:FUO589795 GEF589795:GEK589795 GOB589795:GOG589795 GXX589795:GYC589795 HHT589795:HHY589795 HRP589795:HRU589795 IBL589795:IBQ589795 ILH589795:ILM589795 IVD589795:IVI589795 JEZ589795:JFE589795 JOV589795:JPA589795 JYR589795:JYW589795 KIN589795:KIS589795 KSJ589795:KSO589795 LCF589795:LCK589795 LMB589795:LMG589795 LVX589795:LWC589795 MFT589795:MFY589795 MPP589795:MPU589795 MZL589795:MZQ589795 NJH589795:NJM589795 NTD589795:NTI589795 OCZ589795:ODE589795 OMV589795:ONA589795 OWR589795:OWW589795 PGN589795:PGS589795 PQJ589795:PQO589795 QAF589795:QAK589795 QKB589795:QKG589795 QTX589795:QUC589795 RDT589795:RDY589795 RNP589795:RNU589795 RXL589795:RXQ589795 SHH589795:SHM589795 SRD589795:SRI589795 TAZ589795:TBE589795 TKV589795:TLA589795 TUR589795:TUW589795 UEN589795:UES589795 UOJ589795:UOO589795 UYF589795:UYK589795 VIB589795:VIG589795 VRX589795:VSC589795 WBT589795:WBY589795 WLP589795:WLU589795 WVL589795:WVQ589795 D655331:I655331 IZ655331:JE655331 SV655331:TA655331 ACR655331:ACW655331 AMN655331:AMS655331 AWJ655331:AWO655331 BGF655331:BGK655331 BQB655331:BQG655331 BZX655331:CAC655331 CJT655331:CJY655331 CTP655331:CTU655331 DDL655331:DDQ655331 DNH655331:DNM655331 DXD655331:DXI655331 EGZ655331:EHE655331 EQV655331:ERA655331 FAR655331:FAW655331 FKN655331:FKS655331 FUJ655331:FUO655331 GEF655331:GEK655331 GOB655331:GOG655331 GXX655331:GYC655331 HHT655331:HHY655331 HRP655331:HRU655331 IBL655331:IBQ655331 ILH655331:ILM655331 IVD655331:IVI655331 JEZ655331:JFE655331 JOV655331:JPA655331 JYR655331:JYW655331 KIN655331:KIS655331 KSJ655331:KSO655331 LCF655331:LCK655331 LMB655331:LMG655331 LVX655331:LWC655331 MFT655331:MFY655331 MPP655331:MPU655331 MZL655331:MZQ655331 NJH655331:NJM655331 NTD655331:NTI655331 OCZ655331:ODE655331 OMV655331:ONA655331 OWR655331:OWW655331 PGN655331:PGS655331 PQJ655331:PQO655331 QAF655331:QAK655331 QKB655331:QKG655331 QTX655331:QUC655331 RDT655331:RDY655331 RNP655331:RNU655331 RXL655331:RXQ655331 SHH655331:SHM655331 SRD655331:SRI655331 TAZ655331:TBE655331 TKV655331:TLA655331 TUR655331:TUW655331 UEN655331:UES655331 UOJ655331:UOO655331 UYF655331:UYK655331 VIB655331:VIG655331 VRX655331:VSC655331 WBT655331:WBY655331 WLP655331:WLU655331 WVL655331:WVQ655331 D720867:I720867 IZ720867:JE720867 SV720867:TA720867 ACR720867:ACW720867 AMN720867:AMS720867 AWJ720867:AWO720867 BGF720867:BGK720867 BQB720867:BQG720867 BZX720867:CAC720867 CJT720867:CJY720867 CTP720867:CTU720867 DDL720867:DDQ720867 DNH720867:DNM720867 DXD720867:DXI720867 EGZ720867:EHE720867 EQV720867:ERA720867 FAR720867:FAW720867 FKN720867:FKS720867 FUJ720867:FUO720867 GEF720867:GEK720867 GOB720867:GOG720867 GXX720867:GYC720867 HHT720867:HHY720867 HRP720867:HRU720867 IBL720867:IBQ720867 ILH720867:ILM720867 IVD720867:IVI720867 JEZ720867:JFE720867 JOV720867:JPA720867 JYR720867:JYW720867 KIN720867:KIS720867 KSJ720867:KSO720867 LCF720867:LCK720867 LMB720867:LMG720867 LVX720867:LWC720867 MFT720867:MFY720867 MPP720867:MPU720867 MZL720867:MZQ720867 NJH720867:NJM720867 NTD720867:NTI720867 OCZ720867:ODE720867 OMV720867:ONA720867 OWR720867:OWW720867 PGN720867:PGS720867 PQJ720867:PQO720867 QAF720867:QAK720867 QKB720867:QKG720867 QTX720867:QUC720867 RDT720867:RDY720867 RNP720867:RNU720867 RXL720867:RXQ720867 SHH720867:SHM720867 SRD720867:SRI720867 TAZ720867:TBE720867 TKV720867:TLA720867 TUR720867:TUW720867 UEN720867:UES720867 UOJ720867:UOO720867 UYF720867:UYK720867 VIB720867:VIG720867 VRX720867:VSC720867 WBT720867:WBY720867 WLP720867:WLU720867 WVL720867:WVQ720867 D786403:I786403 IZ786403:JE786403 SV786403:TA786403 ACR786403:ACW786403 AMN786403:AMS786403 AWJ786403:AWO786403 BGF786403:BGK786403 BQB786403:BQG786403 BZX786403:CAC786403 CJT786403:CJY786403 CTP786403:CTU786403 DDL786403:DDQ786403 DNH786403:DNM786403 DXD786403:DXI786403 EGZ786403:EHE786403 EQV786403:ERA786403 FAR786403:FAW786403 FKN786403:FKS786403 FUJ786403:FUO786403 GEF786403:GEK786403 GOB786403:GOG786403 GXX786403:GYC786403 HHT786403:HHY786403 HRP786403:HRU786403 IBL786403:IBQ786403 ILH786403:ILM786403 IVD786403:IVI786403 JEZ786403:JFE786403 JOV786403:JPA786403 JYR786403:JYW786403 KIN786403:KIS786403 KSJ786403:KSO786403 LCF786403:LCK786403 LMB786403:LMG786403 LVX786403:LWC786403 MFT786403:MFY786403 MPP786403:MPU786403 MZL786403:MZQ786403 NJH786403:NJM786403 NTD786403:NTI786403 OCZ786403:ODE786403 OMV786403:ONA786403 OWR786403:OWW786403 PGN786403:PGS786403 PQJ786403:PQO786403 QAF786403:QAK786403 QKB786403:QKG786403 QTX786403:QUC786403 RDT786403:RDY786403 RNP786403:RNU786403 RXL786403:RXQ786403 SHH786403:SHM786403 SRD786403:SRI786403 TAZ786403:TBE786403 TKV786403:TLA786403 TUR786403:TUW786403 UEN786403:UES786403 UOJ786403:UOO786403 UYF786403:UYK786403 VIB786403:VIG786403 VRX786403:VSC786403 WBT786403:WBY786403 WLP786403:WLU786403 WVL786403:WVQ786403 D851939:I851939 IZ851939:JE851939 SV851939:TA851939 ACR851939:ACW851939 AMN851939:AMS851939 AWJ851939:AWO851939 BGF851939:BGK851939 BQB851939:BQG851939 BZX851939:CAC851939 CJT851939:CJY851939 CTP851939:CTU851939 DDL851939:DDQ851939 DNH851939:DNM851939 DXD851939:DXI851939 EGZ851939:EHE851939 EQV851939:ERA851939 FAR851939:FAW851939 FKN851939:FKS851939 FUJ851939:FUO851939 GEF851939:GEK851939 GOB851939:GOG851939 GXX851939:GYC851939 HHT851939:HHY851939 HRP851939:HRU851939 IBL851939:IBQ851939 ILH851939:ILM851939 IVD851939:IVI851939 JEZ851939:JFE851939 JOV851939:JPA851939 JYR851939:JYW851939 KIN851939:KIS851939 KSJ851939:KSO851939 LCF851939:LCK851939 LMB851939:LMG851939 LVX851939:LWC851939 MFT851939:MFY851939 MPP851939:MPU851939 MZL851939:MZQ851939 NJH851939:NJM851939 NTD851939:NTI851939 OCZ851939:ODE851939 OMV851939:ONA851939 OWR851939:OWW851939 PGN851939:PGS851939 PQJ851939:PQO851939 QAF851939:QAK851939 QKB851939:QKG851939 QTX851939:QUC851939 RDT851939:RDY851939 RNP851939:RNU851939 RXL851939:RXQ851939 SHH851939:SHM851939 SRD851939:SRI851939 TAZ851939:TBE851939 TKV851939:TLA851939 TUR851939:TUW851939 UEN851939:UES851939 UOJ851939:UOO851939 UYF851939:UYK851939 VIB851939:VIG851939 VRX851939:VSC851939 WBT851939:WBY851939 WLP851939:WLU851939 WVL851939:WVQ851939 D917475:I917475 IZ917475:JE917475 SV917475:TA917475 ACR917475:ACW917475 AMN917475:AMS917475 AWJ917475:AWO917475 BGF917475:BGK917475 BQB917475:BQG917475 BZX917475:CAC917475 CJT917475:CJY917475 CTP917475:CTU917475 DDL917475:DDQ917475 DNH917475:DNM917475 DXD917475:DXI917475 EGZ917475:EHE917475 EQV917475:ERA917475 FAR917475:FAW917475 FKN917475:FKS917475 FUJ917475:FUO917475 GEF917475:GEK917475 GOB917475:GOG917475 GXX917475:GYC917475 HHT917475:HHY917475 HRP917475:HRU917475 IBL917475:IBQ917475 ILH917475:ILM917475 IVD917475:IVI917475 JEZ917475:JFE917475 JOV917475:JPA917475 JYR917475:JYW917475 KIN917475:KIS917475 KSJ917475:KSO917475 LCF917475:LCK917475 LMB917475:LMG917475 LVX917475:LWC917475 MFT917475:MFY917475 MPP917475:MPU917475 MZL917475:MZQ917475 NJH917475:NJM917475 NTD917475:NTI917475 OCZ917475:ODE917475 OMV917475:ONA917475 OWR917475:OWW917475 PGN917475:PGS917475 PQJ917475:PQO917475 QAF917475:QAK917475 QKB917475:QKG917475 QTX917475:QUC917475 RDT917475:RDY917475 RNP917475:RNU917475 RXL917475:RXQ917475 SHH917475:SHM917475 SRD917475:SRI917475 TAZ917475:TBE917475 TKV917475:TLA917475 TUR917475:TUW917475 UEN917475:UES917475 UOJ917475:UOO917475 UYF917475:UYK917475 VIB917475:VIG917475 VRX917475:VSC917475 WBT917475:WBY917475 WLP917475:WLU917475 WVL917475:WVQ917475 D983011:I983011 IZ983011:JE983011 SV983011:TA983011 ACR983011:ACW983011 AMN983011:AMS983011 AWJ983011:AWO983011 BGF983011:BGK983011 BQB983011:BQG983011 BZX983011:CAC983011 CJT983011:CJY983011 CTP983011:CTU983011 DDL983011:DDQ983011 DNH983011:DNM983011 DXD983011:DXI983011 EGZ983011:EHE983011 EQV983011:ERA983011 FAR983011:FAW983011 FKN983011:FKS983011 FUJ983011:FUO983011 GEF983011:GEK983011 GOB983011:GOG983011 GXX983011:GYC983011 HHT983011:HHY983011 HRP983011:HRU983011 IBL983011:IBQ983011 ILH983011:ILM983011 IVD983011:IVI983011 JEZ983011:JFE983011 JOV983011:JPA983011 JYR983011:JYW983011 KIN983011:KIS983011 KSJ983011:KSO983011 LCF983011:LCK983011 LMB983011:LMG983011 LVX983011:LWC983011 MFT983011:MFY983011 MPP983011:MPU983011 MZL983011:MZQ983011 NJH983011:NJM983011 NTD983011:NTI983011 OCZ983011:ODE983011 OMV983011:ONA983011 OWR983011:OWW983011 PGN983011:PGS983011 PQJ983011:PQO983011 QAF983011:QAK983011 QKB983011:QKG983011 QTX983011:QUC983011 RDT983011:RDY983011 RNP983011:RNU983011 RXL983011:RXQ983011 SHH983011:SHM983011 SRD983011:SRI983011 TAZ983011:TBE983011 TKV983011:TLA983011 TUR983011:TUW983011 UEN983011:UES983011 UOJ983011:UOO983011 UYF983011:UYK983011 VIB983011:VIG983011 VRX983011:VSC983011 WBT983011:WBY983011 WVL983011:WVQ983011 E65525:I65525 JA65525:JE65525 SW65525:TA65525 ACS65525:ACW65525 AMO65525:AMS65525 AWK65525:AWO65525 BGG65525:BGK65525 BQC65525:BQG65525 BZY65525:CAC65525 CJU65525:CJY65525 CTQ65525:CTU65525 DDM65525:DDQ65525 DNI65525:DNM65525 DXE65525:DXI65525 EHA65525:EHE65525 EQW65525:ERA65525 FAS65525:FAW65525 FKO65525:FKS65525 FUK65525:FUO65525 GEG65525:GEK65525 GOC65525:GOG65525 GXY65525:GYC65525 HHU65525:HHY65525 HRQ65525:HRU65525 IBM65525:IBQ65525 ILI65525:ILM65525 IVE65525:IVI65525 JFA65525:JFE65525 JOW65525:JPA65525 JYS65525:JYW65525 KIO65525:KIS65525 KSK65525:KSO65525 LCG65525:LCK65525 LMC65525:LMG65525 LVY65525:LWC65525 MFU65525:MFY65525 MPQ65525:MPU65525 MZM65525:MZQ65525 NJI65525:NJM65525 NTE65525:NTI65525 ODA65525:ODE65525 OMW65525:ONA65525 OWS65525:OWW65525 PGO65525:PGS65525 PQK65525:PQO65525 QAG65525:QAK65525 QKC65525:QKG65525 QTY65525:QUC65525 RDU65525:RDY65525 RNQ65525:RNU65525 RXM65525:RXQ65525 SHI65525:SHM65525 SRE65525:SRI65525 TBA65525:TBE65525 TKW65525:TLA65525 TUS65525:TUW65525 UEO65525:UES65525 UOK65525:UOO65525 UYG65525:UYK65525 VIC65525:VIG65525 VRY65525:VSC65525 WBU65525:WBY65525 WLQ65525:WLU65525 WVM65525:WVQ65525 E131061:I131061 JA131061:JE131061 SW131061:TA131061 ACS131061:ACW131061 AMO131061:AMS131061 AWK131061:AWO131061 BGG131061:BGK131061 BQC131061:BQG131061 BZY131061:CAC131061 CJU131061:CJY131061 CTQ131061:CTU131061 DDM131061:DDQ131061 DNI131061:DNM131061 DXE131061:DXI131061 EHA131061:EHE131061 EQW131061:ERA131061 FAS131061:FAW131061 FKO131061:FKS131061 FUK131061:FUO131061 GEG131061:GEK131061 GOC131061:GOG131061 GXY131061:GYC131061 HHU131061:HHY131061 HRQ131061:HRU131061 IBM131061:IBQ131061 ILI131061:ILM131061 IVE131061:IVI131061 JFA131061:JFE131061 JOW131061:JPA131061 JYS131061:JYW131061 KIO131061:KIS131061 KSK131061:KSO131061 LCG131061:LCK131061 LMC131061:LMG131061 LVY131061:LWC131061 MFU131061:MFY131061 MPQ131061:MPU131061 MZM131061:MZQ131061 NJI131061:NJM131061 NTE131061:NTI131061 ODA131061:ODE131061 OMW131061:ONA131061 OWS131061:OWW131061 PGO131061:PGS131061 PQK131061:PQO131061 QAG131061:QAK131061 QKC131061:QKG131061 QTY131061:QUC131061 RDU131061:RDY131061 RNQ131061:RNU131061 RXM131061:RXQ131061 SHI131061:SHM131061 SRE131061:SRI131061 TBA131061:TBE131061 TKW131061:TLA131061 TUS131061:TUW131061 UEO131061:UES131061 UOK131061:UOO131061 UYG131061:UYK131061 VIC131061:VIG131061 VRY131061:VSC131061 WBU131061:WBY131061 WLQ131061:WLU131061 WVM131061:WVQ131061 E196597:I196597 JA196597:JE196597 SW196597:TA196597 ACS196597:ACW196597 AMO196597:AMS196597 AWK196597:AWO196597 BGG196597:BGK196597 BQC196597:BQG196597 BZY196597:CAC196597 CJU196597:CJY196597 CTQ196597:CTU196597 DDM196597:DDQ196597 DNI196597:DNM196597 DXE196597:DXI196597 EHA196597:EHE196597 EQW196597:ERA196597 FAS196597:FAW196597 FKO196597:FKS196597 FUK196597:FUO196597 GEG196597:GEK196597 GOC196597:GOG196597 GXY196597:GYC196597 HHU196597:HHY196597 HRQ196597:HRU196597 IBM196597:IBQ196597 ILI196597:ILM196597 IVE196597:IVI196597 JFA196597:JFE196597 JOW196597:JPA196597 JYS196597:JYW196597 KIO196597:KIS196597 KSK196597:KSO196597 LCG196597:LCK196597 LMC196597:LMG196597 LVY196597:LWC196597 MFU196597:MFY196597 MPQ196597:MPU196597 MZM196597:MZQ196597 NJI196597:NJM196597 NTE196597:NTI196597 ODA196597:ODE196597 OMW196597:ONA196597 OWS196597:OWW196597 PGO196597:PGS196597 PQK196597:PQO196597 QAG196597:QAK196597 QKC196597:QKG196597 QTY196597:QUC196597 RDU196597:RDY196597 RNQ196597:RNU196597 RXM196597:RXQ196597 SHI196597:SHM196597 SRE196597:SRI196597 TBA196597:TBE196597 TKW196597:TLA196597 TUS196597:TUW196597 UEO196597:UES196597 UOK196597:UOO196597 UYG196597:UYK196597 VIC196597:VIG196597 VRY196597:VSC196597 WBU196597:WBY196597 WLQ196597:WLU196597 WVM196597:WVQ196597 E262133:I262133 JA262133:JE262133 SW262133:TA262133 ACS262133:ACW262133 AMO262133:AMS262133 AWK262133:AWO262133 BGG262133:BGK262133 BQC262133:BQG262133 BZY262133:CAC262133 CJU262133:CJY262133 CTQ262133:CTU262133 DDM262133:DDQ262133 DNI262133:DNM262133 DXE262133:DXI262133 EHA262133:EHE262133 EQW262133:ERA262133 FAS262133:FAW262133 FKO262133:FKS262133 FUK262133:FUO262133 GEG262133:GEK262133 GOC262133:GOG262133 GXY262133:GYC262133 HHU262133:HHY262133 HRQ262133:HRU262133 IBM262133:IBQ262133 ILI262133:ILM262133 IVE262133:IVI262133 JFA262133:JFE262133 JOW262133:JPA262133 JYS262133:JYW262133 KIO262133:KIS262133 KSK262133:KSO262133 LCG262133:LCK262133 LMC262133:LMG262133 LVY262133:LWC262133 MFU262133:MFY262133 MPQ262133:MPU262133 MZM262133:MZQ262133 NJI262133:NJM262133 NTE262133:NTI262133 ODA262133:ODE262133 OMW262133:ONA262133 OWS262133:OWW262133 PGO262133:PGS262133 PQK262133:PQO262133 QAG262133:QAK262133 QKC262133:QKG262133 QTY262133:QUC262133 RDU262133:RDY262133 RNQ262133:RNU262133 RXM262133:RXQ262133 SHI262133:SHM262133 SRE262133:SRI262133 TBA262133:TBE262133 TKW262133:TLA262133 TUS262133:TUW262133 UEO262133:UES262133 UOK262133:UOO262133 UYG262133:UYK262133 VIC262133:VIG262133 VRY262133:VSC262133 WBU262133:WBY262133 WLQ262133:WLU262133 WVM262133:WVQ262133 E327669:I327669 JA327669:JE327669 SW327669:TA327669 ACS327669:ACW327669 AMO327669:AMS327669 AWK327669:AWO327669 BGG327669:BGK327669 BQC327669:BQG327669 BZY327669:CAC327669 CJU327669:CJY327669 CTQ327669:CTU327669 DDM327669:DDQ327669 DNI327669:DNM327669 DXE327669:DXI327669 EHA327669:EHE327669 EQW327669:ERA327669 FAS327669:FAW327669 FKO327669:FKS327669 FUK327669:FUO327669 GEG327669:GEK327669 GOC327669:GOG327669 GXY327669:GYC327669 HHU327669:HHY327669 HRQ327669:HRU327669 IBM327669:IBQ327669 ILI327669:ILM327669 IVE327669:IVI327669 JFA327669:JFE327669 JOW327669:JPA327669 JYS327669:JYW327669 KIO327669:KIS327669 KSK327669:KSO327669 LCG327669:LCK327669 LMC327669:LMG327669 LVY327669:LWC327669 MFU327669:MFY327669 MPQ327669:MPU327669 MZM327669:MZQ327669 NJI327669:NJM327669 NTE327669:NTI327669 ODA327669:ODE327669 OMW327669:ONA327669 OWS327669:OWW327669 PGO327669:PGS327669 PQK327669:PQO327669 QAG327669:QAK327669 QKC327669:QKG327669 QTY327669:QUC327669 RDU327669:RDY327669 RNQ327669:RNU327669 RXM327669:RXQ327669 SHI327669:SHM327669 SRE327669:SRI327669 TBA327669:TBE327669 TKW327669:TLA327669 TUS327669:TUW327669 UEO327669:UES327669 UOK327669:UOO327669 UYG327669:UYK327669 VIC327669:VIG327669 VRY327669:VSC327669 WBU327669:WBY327669 WLQ327669:WLU327669 WVM327669:WVQ327669 E393205:I393205 JA393205:JE393205 SW393205:TA393205 ACS393205:ACW393205 AMO393205:AMS393205 AWK393205:AWO393205 BGG393205:BGK393205 BQC393205:BQG393205 BZY393205:CAC393205 CJU393205:CJY393205 CTQ393205:CTU393205 DDM393205:DDQ393205 DNI393205:DNM393205 DXE393205:DXI393205 EHA393205:EHE393205 EQW393205:ERA393205 FAS393205:FAW393205 FKO393205:FKS393205 FUK393205:FUO393205 GEG393205:GEK393205 GOC393205:GOG393205 GXY393205:GYC393205 HHU393205:HHY393205 HRQ393205:HRU393205 IBM393205:IBQ393205 ILI393205:ILM393205 IVE393205:IVI393205 JFA393205:JFE393205 JOW393205:JPA393205 JYS393205:JYW393205 KIO393205:KIS393205 KSK393205:KSO393205 LCG393205:LCK393205 LMC393205:LMG393205 LVY393205:LWC393205 MFU393205:MFY393205 MPQ393205:MPU393205 MZM393205:MZQ393205 NJI393205:NJM393205 NTE393205:NTI393205 ODA393205:ODE393205 OMW393205:ONA393205 OWS393205:OWW393205 PGO393205:PGS393205 PQK393205:PQO393205 QAG393205:QAK393205 QKC393205:QKG393205 QTY393205:QUC393205 RDU393205:RDY393205 RNQ393205:RNU393205 RXM393205:RXQ393205 SHI393205:SHM393205 SRE393205:SRI393205 TBA393205:TBE393205 TKW393205:TLA393205 TUS393205:TUW393205 UEO393205:UES393205 UOK393205:UOO393205 UYG393205:UYK393205 VIC393205:VIG393205 VRY393205:VSC393205 WBU393205:WBY393205 WLQ393205:WLU393205 WVM393205:WVQ393205 E458741:I458741 JA458741:JE458741 SW458741:TA458741 ACS458741:ACW458741 AMO458741:AMS458741 AWK458741:AWO458741 BGG458741:BGK458741 BQC458741:BQG458741 BZY458741:CAC458741 CJU458741:CJY458741 CTQ458741:CTU458741 DDM458741:DDQ458741 DNI458741:DNM458741 DXE458741:DXI458741 EHA458741:EHE458741 EQW458741:ERA458741 FAS458741:FAW458741 FKO458741:FKS458741 FUK458741:FUO458741 GEG458741:GEK458741 GOC458741:GOG458741 GXY458741:GYC458741 HHU458741:HHY458741 HRQ458741:HRU458741 IBM458741:IBQ458741 ILI458741:ILM458741 IVE458741:IVI458741 JFA458741:JFE458741 JOW458741:JPA458741 JYS458741:JYW458741 KIO458741:KIS458741 KSK458741:KSO458741 LCG458741:LCK458741 LMC458741:LMG458741 LVY458741:LWC458741 MFU458741:MFY458741 MPQ458741:MPU458741 MZM458741:MZQ458741 NJI458741:NJM458741 NTE458741:NTI458741 ODA458741:ODE458741 OMW458741:ONA458741 OWS458741:OWW458741 PGO458741:PGS458741 PQK458741:PQO458741 QAG458741:QAK458741 QKC458741:QKG458741 QTY458741:QUC458741 RDU458741:RDY458741 RNQ458741:RNU458741 RXM458741:RXQ458741 SHI458741:SHM458741 SRE458741:SRI458741 TBA458741:TBE458741 TKW458741:TLA458741 TUS458741:TUW458741 UEO458741:UES458741 UOK458741:UOO458741 UYG458741:UYK458741 VIC458741:VIG458741 VRY458741:VSC458741 WBU458741:WBY458741 WLQ458741:WLU458741 WVM458741:WVQ458741 E524277:I524277 JA524277:JE524277 SW524277:TA524277 ACS524277:ACW524277 AMO524277:AMS524277 AWK524277:AWO524277 BGG524277:BGK524277 BQC524277:BQG524277 BZY524277:CAC524277 CJU524277:CJY524277 CTQ524277:CTU524277 DDM524277:DDQ524277 DNI524277:DNM524277 DXE524277:DXI524277 EHA524277:EHE524277 EQW524277:ERA524277 FAS524277:FAW524277 FKO524277:FKS524277 FUK524277:FUO524277 GEG524277:GEK524277 GOC524277:GOG524277 GXY524277:GYC524277 HHU524277:HHY524277 HRQ524277:HRU524277 IBM524277:IBQ524277 ILI524277:ILM524277 IVE524277:IVI524277 JFA524277:JFE524277 JOW524277:JPA524277 JYS524277:JYW524277 KIO524277:KIS524277 KSK524277:KSO524277 LCG524277:LCK524277 LMC524277:LMG524277 LVY524277:LWC524277 MFU524277:MFY524277 MPQ524277:MPU524277 MZM524277:MZQ524277 NJI524277:NJM524277 NTE524277:NTI524277 ODA524277:ODE524277 OMW524277:ONA524277 OWS524277:OWW524277 PGO524277:PGS524277 PQK524277:PQO524277 QAG524277:QAK524277 QKC524277:QKG524277 QTY524277:QUC524277 RDU524277:RDY524277 RNQ524277:RNU524277 RXM524277:RXQ524277 SHI524277:SHM524277 SRE524277:SRI524277 TBA524277:TBE524277 TKW524277:TLA524277 TUS524277:TUW524277 UEO524277:UES524277 UOK524277:UOO524277 UYG524277:UYK524277 VIC524277:VIG524277 VRY524277:VSC524277 WBU524277:WBY524277 WLQ524277:WLU524277 WVM524277:WVQ524277 E589813:I589813 JA589813:JE589813 SW589813:TA589813 ACS589813:ACW589813 AMO589813:AMS589813 AWK589813:AWO589813 BGG589813:BGK589813 BQC589813:BQG589813 BZY589813:CAC589813 CJU589813:CJY589813 CTQ589813:CTU589813 DDM589813:DDQ589813 DNI589813:DNM589813 DXE589813:DXI589813 EHA589813:EHE589813 EQW589813:ERA589813 FAS589813:FAW589813 FKO589813:FKS589813 FUK589813:FUO589813 GEG589813:GEK589813 GOC589813:GOG589813 GXY589813:GYC589813 HHU589813:HHY589813 HRQ589813:HRU589813 IBM589813:IBQ589813 ILI589813:ILM589813 IVE589813:IVI589813 JFA589813:JFE589813 JOW589813:JPA589813 JYS589813:JYW589813 KIO589813:KIS589813 KSK589813:KSO589813 LCG589813:LCK589813 LMC589813:LMG589813 LVY589813:LWC589813 MFU589813:MFY589813 MPQ589813:MPU589813 MZM589813:MZQ589813 NJI589813:NJM589813 NTE589813:NTI589813 ODA589813:ODE589813 OMW589813:ONA589813 OWS589813:OWW589813 PGO589813:PGS589813 PQK589813:PQO589813 QAG589813:QAK589813 QKC589813:QKG589813 QTY589813:QUC589813 RDU589813:RDY589813 RNQ589813:RNU589813 RXM589813:RXQ589813 SHI589813:SHM589813 SRE589813:SRI589813 TBA589813:TBE589813 TKW589813:TLA589813 TUS589813:TUW589813 UEO589813:UES589813 UOK589813:UOO589813 UYG589813:UYK589813 VIC589813:VIG589813 VRY589813:VSC589813 WBU589813:WBY589813 WLQ589813:WLU589813 WVM589813:WVQ589813 E655349:I655349 JA655349:JE655349 SW655349:TA655349 ACS655349:ACW655349 AMO655349:AMS655349 AWK655349:AWO655349 BGG655349:BGK655349 BQC655349:BQG655349 BZY655349:CAC655349 CJU655349:CJY655349 CTQ655349:CTU655349 DDM655349:DDQ655349 DNI655349:DNM655349 DXE655349:DXI655349 EHA655349:EHE655349 EQW655349:ERA655349 FAS655349:FAW655349 FKO655349:FKS655349 FUK655349:FUO655349 GEG655349:GEK655349 GOC655349:GOG655349 GXY655349:GYC655349 HHU655349:HHY655349 HRQ655349:HRU655349 IBM655349:IBQ655349 ILI655349:ILM655349 IVE655349:IVI655349 JFA655349:JFE655349 JOW655349:JPA655349 JYS655349:JYW655349 KIO655349:KIS655349 KSK655349:KSO655349 LCG655349:LCK655349 LMC655349:LMG655349 LVY655349:LWC655349 MFU655349:MFY655349 MPQ655349:MPU655349 MZM655349:MZQ655349 NJI655349:NJM655349 NTE655349:NTI655349 ODA655349:ODE655349 OMW655349:ONA655349 OWS655349:OWW655349 PGO655349:PGS655349 PQK655349:PQO655349 QAG655349:QAK655349 QKC655349:QKG655349 QTY655349:QUC655349 RDU655349:RDY655349 RNQ655349:RNU655349 RXM655349:RXQ655349 SHI655349:SHM655349 SRE655349:SRI655349 TBA655349:TBE655349 TKW655349:TLA655349 TUS655349:TUW655349 UEO655349:UES655349 UOK655349:UOO655349 UYG655349:UYK655349 VIC655349:VIG655349 VRY655349:VSC655349 WBU655349:WBY655349 WLQ655349:WLU655349 WVM655349:WVQ655349 E720885:I720885 JA720885:JE720885 SW720885:TA720885 ACS720885:ACW720885 AMO720885:AMS720885 AWK720885:AWO720885 BGG720885:BGK720885 BQC720885:BQG720885 BZY720885:CAC720885 CJU720885:CJY720885 CTQ720885:CTU720885 DDM720885:DDQ720885 DNI720885:DNM720885 DXE720885:DXI720885 EHA720885:EHE720885 EQW720885:ERA720885 FAS720885:FAW720885 FKO720885:FKS720885 FUK720885:FUO720885 GEG720885:GEK720885 GOC720885:GOG720885 GXY720885:GYC720885 HHU720885:HHY720885 HRQ720885:HRU720885 IBM720885:IBQ720885 ILI720885:ILM720885 IVE720885:IVI720885 JFA720885:JFE720885 JOW720885:JPA720885 JYS720885:JYW720885 KIO720885:KIS720885 KSK720885:KSO720885 LCG720885:LCK720885 LMC720885:LMG720885 LVY720885:LWC720885 MFU720885:MFY720885 MPQ720885:MPU720885 MZM720885:MZQ720885 NJI720885:NJM720885 NTE720885:NTI720885 ODA720885:ODE720885 OMW720885:ONA720885 OWS720885:OWW720885 PGO720885:PGS720885 PQK720885:PQO720885 QAG720885:QAK720885 QKC720885:QKG720885 QTY720885:QUC720885 RDU720885:RDY720885 RNQ720885:RNU720885 RXM720885:RXQ720885 SHI720885:SHM720885 SRE720885:SRI720885 TBA720885:TBE720885 TKW720885:TLA720885 TUS720885:TUW720885 UEO720885:UES720885 UOK720885:UOO720885 UYG720885:UYK720885 VIC720885:VIG720885 VRY720885:VSC720885 WBU720885:WBY720885 WLQ720885:WLU720885 WVM720885:WVQ720885 E786421:I786421 JA786421:JE786421 SW786421:TA786421 ACS786421:ACW786421 AMO786421:AMS786421 AWK786421:AWO786421 BGG786421:BGK786421 BQC786421:BQG786421 BZY786421:CAC786421 CJU786421:CJY786421 CTQ786421:CTU786421 DDM786421:DDQ786421 DNI786421:DNM786421 DXE786421:DXI786421 EHA786421:EHE786421 EQW786421:ERA786421 FAS786421:FAW786421 FKO786421:FKS786421 FUK786421:FUO786421 GEG786421:GEK786421 GOC786421:GOG786421 GXY786421:GYC786421 HHU786421:HHY786421 HRQ786421:HRU786421 IBM786421:IBQ786421 ILI786421:ILM786421 IVE786421:IVI786421 JFA786421:JFE786421 JOW786421:JPA786421 JYS786421:JYW786421 KIO786421:KIS786421 KSK786421:KSO786421 LCG786421:LCK786421 LMC786421:LMG786421 LVY786421:LWC786421 MFU786421:MFY786421 MPQ786421:MPU786421 MZM786421:MZQ786421 NJI786421:NJM786421 NTE786421:NTI786421 ODA786421:ODE786421 OMW786421:ONA786421 OWS786421:OWW786421 PGO786421:PGS786421 PQK786421:PQO786421 QAG786421:QAK786421 QKC786421:QKG786421 QTY786421:QUC786421 RDU786421:RDY786421 RNQ786421:RNU786421 RXM786421:RXQ786421 SHI786421:SHM786421 SRE786421:SRI786421 TBA786421:TBE786421 TKW786421:TLA786421 TUS786421:TUW786421 UEO786421:UES786421 UOK786421:UOO786421 UYG786421:UYK786421 VIC786421:VIG786421 VRY786421:VSC786421 WBU786421:WBY786421 WLQ786421:WLU786421 WVM786421:WVQ786421 E851957:I851957 JA851957:JE851957 SW851957:TA851957 ACS851957:ACW851957 AMO851957:AMS851957 AWK851957:AWO851957 BGG851957:BGK851957 BQC851957:BQG851957 BZY851957:CAC851957 CJU851957:CJY851957 CTQ851957:CTU851957 DDM851957:DDQ851957 DNI851957:DNM851957 DXE851957:DXI851957 EHA851957:EHE851957 EQW851957:ERA851957 FAS851957:FAW851957 FKO851957:FKS851957 FUK851957:FUO851957 GEG851957:GEK851957 GOC851957:GOG851957 GXY851957:GYC851957 HHU851957:HHY851957 HRQ851957:HRU851957 IBM851957:IBQ851957 ILI851957:ILM851957 IVE851957:IVI851957 JFA851957:JFE851957 JOW851957:JPA851957 JYS851957:JYW851957 KIO851957:KIS851957 KSK851957:KSO851957 LCG851957:LCK851957 LMC851957:LMG851957 LVY851957:LWC851957 MFU851957:MFY851957 MPQ851957:MPU851957 MZM851957:MZQ851957 NJI851957:NJM851957 NTE851957:NTI851957 ODA851957:ODE851957 OMW851957:ONA851957 OWS851957:OWW851957 PGO851957:PGS851957 PQK851957:PQO851957 QAG851957:QAK851957 QKC851957:QKG851957 QTY851957:QUC851957 RDU851957:RDY851957 RNQ851957:RNU851957 RXM851957:RXQ851957 SHI851957:SHM851957 SRE851957:SRI851957 TBA851957:TBE851957 TKW851957:TLA851957 TUS851957:TUW851957 UEO851957:UES851957 UOK851957:UOO851957 UYG851957:UYK851957 VIC851957:VIG851957 VRY851957:VSC851957 WBU851957:WBY851957 WLQ851957:WLU851957 WVM851957:WVQ851957 E917493:I917493 JA917493:JE917493 SW917493:TA917493 ACS917493:ACW917493 AMO917493:AMS917493 AWK917493:AWO917493 BGG917493:BGK917493 BQC917493:BQG917493 BZY917493:CAC917493 CJU917493:CJY917493 CTQ917493:CTU917493 DDM917493:DDQ917493 DNI917493:DNM917493 DXE917493:DXI917493 EHA917493:EHE917493 EQW917493:ERA917493 FAS917493:FAW917493 FKO917493:FKS917493 FUK917493:FUO917493 GEG917493:GEK917493 GOC917493:GOG917493 GXY917493:GYC917493 HHU917493:HHY917493 HRQ917493:HRU917493 IBM917493:IBQ917493 ILI917493:ILM917493 IVE917493:IVI917493 JFA917493:JFE917493 JOW917493:JPA917493 JYS917493:JYW917493 KIO917493:KIS917493 KSK917493:KSO917493 LCG917493:LCK917493 LMC917493:LMG917493 LVY917493:LWC917493 MFU917493:MFY917493 MPQ917493:MPU917493 MZM917493:MZQ917493 NJI917493:NJM917493 NTE917493:NTI917493 ODA917493:ODE917493 OMW917493:ONA917493 OWS917493:OWW917493 PGO917493:PGS917493 PQK917493:PQO917493 QAG917493:QAK917493 QKC917493:QKG917493 QTY917493:QUC917493 RDU917493:RDY917493 RNQ917493:RNU917493 RXM917493:RXQ917493 SHI917493:SHM917493 SRE917493:SRI917493 TBA917493:TBE917493 TKW917493:TLA917493 TUS917493:TUW917493 UEO917493:UES917493 UOK917493:UOO917493 UYG917493:UYK917493 VIC917493:VIG917493 VRY917493:VSC917493 WBU917493:WBY917493 WLQ917493:WLU917493 WVM917493:WVQ917493 E983029:I983029 JA983029:JE983029 SW983029:TA983029 ACS983029:ACW983029 AMO983029:AMS983029 AWK983029:AWO983029 BGG983029:BGK983029 BQC983029:BQG983029 BZY983029:CAC983029 CJU983029:CJY983029 CTQ983029:CTU983029 DDM983029:DDQ983029 DNI983029:DNM983029 DXE983029:DXI983029 EHA983029:EHE983029 EQW983029:ERA983029 FAS983029:FAW983029 FKO983029:FKS983029 FUK983029:FUO983029 GEG983029:GEK983029 GOC983029:GOG983029 GXY983029:GYC983029 HHU983029:HHY983029 HRQ983029:HRU983029 IBM983029:IBQ983029 ILI983029:ILM983029 IVE983029:IVI983029 JFA983029:JFE983029 JOW983029:JPA983029 JYS983029:JYW983029 KIO983029:KIS983029 KSK983029:KSO983029 LCG983029:LCK983029 LMC983029:LMG983029 LVY983029:LWC983029 MFU983029:MFY983029 MPQ983029:MPU983029 MZM983029:MZQ983029 NJI983029:NJM983029 NTE983029:NTI983029 ODA983029:ODE983029 OMW983029:ONA983029 OWS983029:OWW983029 PGO983029:PGS983029 PQK983029:PQO983029 QAG983029:QAK983029 QKC983029:QKG983029 QTY983029:QUC983029 RDU983029:RDY983029 RNQ983029:RNU983029 RXM983029:RXQ983029 SHI983029:SHM983029 SRE983029:SRI983029 TBA983029:TBE983029 TKW983029:TLA983029 TUS983029:TUW983029 UEO983029:UES983029 UOK983029:UOO983029 UYG983029:UYK983029 VIC983029:VIG983029 VRY983029:VSC983029 WBU983029:WBY983029 WLQ983029:WLU983029 WVM983029:WVQ983029 I65535:I65539 JE65535:JE65539 TA65535:TA65539 ACW65535:ACW65539 AMS65535:AMS65539 AWO65535:AWO65539 BGK65535:BGK65539 BQG65535:BQG65539 CAC65535:CAC65539 CJY65535:CJY65539 CTU65535:CTU65539 DDQ65535:DDQ65539 DNM65535:DNM65539 DXI65535:DXI65539 EHE65535:EHE65539 ERA65535:ERA65539 FAW65535:FAW65539 FKS65535:FKS65539 FUO65535:FUO65539 GEK65535:GEK65539 GOG65535:GOG65539 GYC65535:GYC65539 HHY65535:HHY65539 HRU65535:HRU65539 IBQ65535:IBQ65539 ILM65535:ILM65539 IVI65535:IVI65539 JFE65535:JFE65539 JPA65535:JPA65539 JYW65535:JYW65539 KIS65535:KIS65539 KSO65535:KSO65539 LCK65535:LCK65539 LMG65535:LMG65539 LWC65535:LWC65539 MFY65535:MFY65539 MPU65535:MPU65539 MZQ65535:MZQ65539 NJM65535:NJM65539 NTI65535:NTI65539 ODE65535:ODE65539 ONA65535:ONA65539 OWW65535:OWW65539 PGS65535:PGS65539 PQO65535:PQO65539 QAK65535:QAK65539 QKG65535:QKG65539 QUC65535:QUC65539 RDY65535:RDY65539 RNU65535:RNU65539 RXQ65535:RXQ65539 SHM65535:SHM65539 SRI65535:SRI65539 TBE65535:TBE65539 TLA65535:TLA65539 TUW65535:TUW65539 UES65535:UES65539 UOO65535:UOO65539 UYK65535:UYK65539 VIG65535:VIG65539 VSC65535:VSC65539 WBY65535:WBY65539 WLU65535:WLU65539 WVQ65535:WVQ65539 I131071:I131075 JE131071:JE131075 TA131071:TA131075 ACW131071:ACW131075 AMS131071:AMS131075 AWO131071:AWO131075 BGK131071:BGK131075 BQG131071:BQG131075 CAC131071:CAC131075 CJY131071:CJY131075 CTU131071:CTU131075 DDQ131071:DDQ131075 DNM131071:DNM131075 DXI131071:DXI131075 EHE131071:EHE131075 ERA131071:ERA131075 FAW131071:FAW131075 FKS131071:FKS131075 FUO131071:FUO131075 GEK131071:GEK131075 GOG131071:GOG131075 GYC131071:GYC131075 HHY131071:HHY131075 HRU131071:HRU131075 IBQ131071:IBQ131075 ILM131071:ILM131075 IVI131071:IVI131075 JFE131071:JFE131075 JPA131071:JPA131075 JYW131071:JYW131075 KIS131071:KIS131075 KSO131071:KSO131075 LCK131071:LCK131075 LMG131071:LMG131075 LWC131071:LWC131075 MFY131071:MFY131075 MPU131071:MPU131075 MZQ131071:MZQ131075 NJM131071:NJM131075 NTI131071:NTI131075 ODE131071:ODE131075 ONA131071:ONA131075 OWW131071:OWW131075 PGS131071:PGS131075 PQO131071:PQO131075 QAK131071:QAK131075 QKG131071:QKG131075 QUC131071:QUC131075 RDY131071:RDY131075 RNU131071:RNU131075 RXQ131071:RXQ131075 SHM131071:SHM131075 SRI131071:SRI131075 TBE131071:TBE131075 TLA131071:TLA131075 TUW131071:TUW131075 UES131071:UES131075 UOO131071:UOO131075 UYK131071:UYK131075 VIG131071:VIG131075 VSC131071:VSC131075 WBY131071:WBY131075 WLU131071:WLU131075 WVQ131071:WVQ131075 I196607:I196611 JE196607:JE196611 TA196607:TA196611 ACW196607:ACW196611 AMS196607:AMS196611 AWO196607:AWO196611 BGK196607:BGK196611 BQG196607:BQG196611 CAC196607:CAC196611 CJY196607:CJY196611 CTU196607:CTU196611 DDQ196607:DDQ196611 DNM196607:DNM196611 DXI196607:DXI196611 EHE196607:EHE196611 ERA196607:ERA196611 FAW196607:FAW196611 FKS196607:FKS196611 FUO196607:FUO196611 GEK196607:GEK196611 GOG196607:GOG196611 GYC196607:GYC196611 HHY196607:HHY196611 HRU196607:HRU196611 IBQ196607:IBQ196611 ILM196607:ILM196611 IVI196607:IVI196611 JFE196607:JFE196611 JPA196607:JPA196611 JYW196607:JYW196611 KIS196607:KIS196611 KSO196607:KSO196611 LCK196607:LCK196611 LMG196607:LMG196611 LWC196607:LWC196611 MFY196607:MFY196611 MPU196607:MPU196611 MZQ196607:MZQ196611 NJM196607:NJM196611 NTI196607:NTI196611 ODE196607:ODE196611 ONA196607:ONA196611 OWW196607:OWW196611 PGS196607:PGS196611 PQO196607:PQO196611 QAK196607:QAK196611 QKG196607:QKG196611 QUC196607:QUC196611 RDY196607:RDY196611 RNU196607:RNU196611 RXQ196607:RXQ196611 SHM196607:SHM196611 SRI196607:SRI196611 TBE196607:TBE196611 TLA196607:TLA196611 TUW196607:TUW196611 UES196607:UES196611 UOO196607:UOO196611 UYK196607:UYK196611 VIG196607:VIG196611 VSC196607:VSC196611 WBY196607:WBY196611 WLU196607:WLU196611 WVQ196607:WVQ196611 I262143:I262147 JE262143:JE262147 TA262143:TA262147 ACW262143:ACW262147 AMS262143:AMS262147 AWO262143:AWO262147 BGK262143:BGK262147 BQG262143:BQG262147 CAC262143:CAC262147 CJY262143:CJY262147 CTU262143:CTU262147 DDQ262143:DDQ262147 DNM262143:DNM262147 DXI262143:DXI262147 EHE262143:EHE262147 ERA262143:ERA262147 FAW262143:FAW262147 FKS262143:FKS262147 FUO262143:FUO262147 GEK262143:GEK262147 GOG262143:GOG262147 GYC262143:GYC262147 HHY262143:HHY262147 HRU262143:HRU262147 IBQ262143:IBQ262147 ILM262143:ILM262147 IVI262143:IVI262147 JFE262143:JFE262147 JPA262143:JPA262147 JYW262143:JYW262147 KIS262143:KIS262147 KSO262143:KSO262147 LCK262143:LCK262147 LMG262143:LMG262147 LWC262143:LWC262147 MFY262143:MFY262147 MPU262143:MPU262147 MZQ262143:MZQ262147 NJM262143:NJM262147 NTI262143:NTI262147 ODE262143:ODE262147 ONA262143:ONA262147 OWW262143:OWW262147 PGS262143:PGS262147 PQO262143:PQO262147 QAK262143:QAK262147 QKG262143:QKG262147 QUC262143:QUC262147 RDY262143:RDY262147 RNU262143:RNU262147 RXQ262143:RXQ262147 SHM262143:SHM262147 SRI262143:SRI262147 TBE262143:TBE262147 TLA262143:TLA262147 TUW262143:TUW262147 UES262143:UES262147 UOO262143:UOO262147 UYK262143:UYK262147 VIG262143:VIG262147 VSC262143:VSC262147 WBY262143:WBY262147 WLU262143:WLU262147 WVQ262143:WVQ262147 I327679:I327683 JE327679:JE327683 TA327679:TA327683 ACW327679:ACW327683 AMS327679:AMS327683 AWO327679:AWO327683 BGK327679:BGK327683 BQG327679:BQG327683 CAC327679:CAC327683 CJY327679:CJY327683 CTU327679:CTU327683 DDQ327679:DDQ327683 DNM327679:DNM327683 DXI327679:DXI327683 EHE327679:EHE327683 ERA327679:ERA327683 FAW327679:FAW327683 FKS327679:FKS327683 FUO327679:FUO327683 GEK327679:GEK327683 GOG327679:GOG327683 GYC327679:GYC327683 HHY327679:HHY327683 HRU327679:HRU327683 IBQ327679:IBQ327683 ILM327679:ILM327683 IVI327679:IVI327683 JFE327679:JFE327683 JPA327679:JPA327683 JYW327679:JYW327683 KIS327679:KIS327683 KSO327679:KSO327683 LCK327679:LCK327683 LMG327679:LMG327683 LWC327679:LWC327683 MFY327679:MFY327683 MPU327679:MPU327683 MZQ327679:MZQ327683 NJM327679:NJM327683 NTI327679:NTI327683 ODE327679:ODE327683 ONA327679:ONA327683 OWW327679:OWW327683 PGS327679:PGS327683 PQO327679:PQO327683 QAK327679:QAK327683 QKG327679:QKG327683 QUC327679:QUC327683 RDY327679:RDY327683 RNU327679:RNU327683 RXQ327679:RXQ327683 SHM327679:SHM327683 SRI327679:SRI327683 TBE327679:TBE327683 TLA327679:TLA327683 TUW327679:TUW327683 UES327679:UES327683 UOO327679:UOO327683 UYK327679:UYK327683 VIG327679:VIG327683 VSC327679:VSC327683 WBY327679:WBY327683 WLU327679:WLU327683 WVQ327679:WVQ327683 I393215:I393219 JE393215:JE393219 TA393215:TA393219 ACW393215:ACW393219 AMS393215:AMS393219 AWO393215:AWO393219 BGK393215:BGK393219 BQG393215:BQG393219 CAC393215:CAC393219 CJY393215:CJY393219 CTU393215:CTU393219 DDQ393215:DDQ393219 DNM393215:DNM393219 DXI393215:DXI393219 EHE393215:EHE393219 ERA393215:ERA393219 FAW393215:FAW393219 FKS393215:FKS393219 FUO393215:FUO393219 GEK393215:GEK393219 GOG393215:GOG393219 GYC393215:GYC393219 HHY393215:HHY393219 HRU393215:HRU393219 IBQ393215:IBQ393219 ILM393215:ILM393219 IVI393215:IVI393219 JFE393215:JFE393219 JPA393215:JPA393219 JYW393215:JYW393219 KIS393215:KIS393219 KSO393215:KSO393219 LCK393215:LCK393219 LMG393215:LMG393219 LWC393215:LWC393219 MFY393215:MFY393219 MPU393215:MPU393219 MZQ393215:MZQ393219 NJM393215:NJM393219 NTI393215:NTI393219 ODE393215:ODE393219 ONA393215:ONA393219 OWW393215:OWW393219 PGS393215:PGS393219 PQO393215:PQO393219 QAK393215:QAK393219 QKG393215:QKG393219 QUC393215:QUC393219 RDY393215:RDY393219 RNU393215:RNU393219 RXQ393215:RXQ393219 SHM393215:SHM393219 SRI393215:SRI393219 TBE393215:TBE393219 TLA393215:TLA393219 TUW393215:TUW393219 UES393215:UES393219 UOO393215:UOO393219 UYK393215:UYK393219 VIG393215:VIG393219 VSC393215:VSC393219 WBY393215:WBY393219 WLU393215:WLU393219 WVQ393215:WVQ393219 I458751:I458755 JE458751:JE458755 TA458751:TA458755 ACW458751:ACW458755 AMS458751:AMS458755 AWO458751:AWO458755 BGK458751:BGK458755 BQG458751:BQG458755 CAC458751:CAC458755 CJY458751:CJY458755 CTU458751:CTU458755 DDQ458751:DDQ458755 DNM458751:DNM458755 DXI458751:DXI458755 EHE458751:EHE458755 ERA458751:ERA458755 FAW458751:FAW458755 FKS458751:FKS458755 FUO458751:FUO458755 GEK458751:GEK458755 GOG458751:GOG458755 GYC458751:GYC458755 HHY458751:HHY458755 HRU458751:HRU458755 IBQ458751:IBQ458755 ILM458751:ILM458755 IVI458751:IVI458755 JFE458751:JFE458755 JPA458751:JPA458755 JYW458751:JYW458755 KIS458751:KIS458755 KSO458751:KSO458755 LCK458751:LCK458755 LMG458751:LMG458755 LWC458751:LWC458755 MFY458751:MFY458755 MPU458751:MPU458755 MZQ458751:MZQ458755 NJM458751:NJM458755 NTI458751:NTI458755 ODE458751:ODE458755 ONA458751:ONA458755 OWW458751:OWW458755 PGS458751:PGS458755 PQO458751:PQO458755 QAK458751:QAK458755 QKG458751:QKG458755 QUC458751:QUC458755 RDY458751:RDY458755 RNU458751:RNU458755 RXQ458751:RXQ458755 SHM458751:SHM458755 SRI458751:SRI458755 TBE458751:TBE458755 TLA458751:TLA458755 TUW458751:TUW458755 UES458751:UES458755 UOO458751:UOO458755 UYK458751:UYK458755 VIG458751:VIG458755 VSC458751:VSC458755 WBY458751:WBY458755 WLU458751:WLU458755 WVQ458751:WVQ458755 I524287:I524291 JE524287:JE524291 TA524287:TA524291 ACW524287:ACW524291 AMS524287:AMS524291 AWO524287:AWO524291 BGK524287:BGK524291 BQG524287:BQG524291 CAC524287:CAC524291 CJY524287:CJY524291 CTU524287:CTU524291 DDQ524287:DDQ524291 DNM524287:DNM524291 DXI524287:DXI524291 EHE524287:EHE524291 ERA524287:ERA524291 FAW524287:FAW524291 FKS524287:FKS524291 FUO524287:FUO524291 GEK524287:GEK524291 GOG524287:GOG524291 GYC524287:GYC524291 HHY524287:HHY524291 HRU524287:HRU524291 IBQ524287:IBQ524291 ILM524287:ILM524291 IVI524287:IVI524291 JFE524287:JFE524291 JPA524287:JPA524291 JYW524287:JYW524291 KIS524287:KIS524291 KSO524287:KSO524291 LCK524287:LCK524291 LMG524287:LMG524291 LWC524287:LWC524291 MFY524287:MFY524291 MPU524287:MPU524291 MZQ524287:MZQ524291 NJM524287:NJM524291 NTI524287:NTI524291 ODE524287:ODE524291 ONA524287:ONA524291 OWW524287:OWW524291 PGS524287:PGS524291 PQO524287:PQO524291 QAK524287:QAK524291 QKG524287:QKG524291 QUC524287:QUC524291 RDY524287:RDY524291 RNU524287:RNU524291 RXQ524287:RXQ524291 SHM524287:SHM524291 SRI524287:SRI524291 TBE524287:TBE524291 TLA524287:TLA524291 TUW524287:TUW524291 UES524287:UES524291 UOO524287:UOO524291 UYK524287:UYK524291 VIG524287:VIG524291 VSC524287:VSC524291 WBY524287:WBY524291 WLU524287:WLU524291 WVQ524287:WVQ524291 I589823:I589827 JE589823:JE589827 TA589823:TA589827 ACW589823:ACW589827 AMS589823:AMS589827 AWO589823:AWO589827 BGK589823:BGK589827 BQG589823:BQG589827 CAC589823:CAC589827 CJY589823:CJY589827 CTU589823:CTU589827 DDQ589823:DDQ589827 DNM589823:DNM589827 DXI589823:DXI589827 EHE589823:EHE589827 ERA589823:ERA589827 FAW589823:FAW589827 FKS589823:FKS589827 FUO589823:FUO589827 GEK589823:GEK589827 GOG589823:GOG589827 GYC589823:GYC589827 HHY589823:HHY589827 HRU589823:HRU589827 IBQ589823:IBQ589827 ILM589823:ILM589827 IVI589823:IVI589827 JFE589823:JFE589827 JPA589823:JPA589827 JYW589823:JYW589827 KIS589823:KIS589827 KSO589823:KSO589827 LCK589823:LCK589827 LMG589823:LMG589827 LWC589823:LWC589827 MFY589823:MFY589827 MPU589823:MPU589827 MZQ589823:MZQ589827 NJM589823:NJM589827 NTI589823:NTI589827 ODE589823:ODE589827 ONA589823:ONA589827 OWW589823:OWW589827 PGS589823:PGS589827 PQO589823:PQO589827 QAK589823:QAK589827 QKG589823:QKG589827 QUC589823:QUC589827 RDY589823:RDY589827 RNU589823:RNU589827 RXQ589823:RXQ589827 SHM589823:SHM589827 SRI589823:SRI589827 TBE589823:TBE589827 TLA589823:TLA589827 TUW589823:TUW589827 UES589823:UES589827 UOO589823:UOO589827 UYK589823:UYK589827 VIG589823:VIG589827 VSC589823:VSC589827 WBY589823:WBY589827 WLU589823:WLU589827 WVQ589823:WVQ589827 I655359:I655363 JE655359:JE655363 TA655359:TA655363 ACW655359:ACW655363 AMS655359:AMS655363 AWO655359:AWO655363 BGK655359:BGK655363 BQG655359:BQG655363 CAC655359:CAC655363 CJY655359:CJY655363 CTU655359:CTU655363 DDQ655359:DDQ655363 DNM655359:DNM655363 DXI655359:DXI655363 EHE655359:EHE655363 ERA655359:ERA655363 FAW655359:FAW655363 FKS655359:FKS655363 FUO655359:FUO655363 GEK655359:GEK655363 GOG655359:GOG655363 GYC655359:GYC655363 HHY655359:HHY655363 HRU655359:HRU655363 IBQ655359:IBQ655363 ILM655359:ILM655363 IVI655359:IVI655363 JFE655359:JFE655363 JPA655359:JPA655363 JYW655359:JYW655363 KIS655359:KIS655363 KSO655359:KSO655363 LCK655359:LCK655363 LMG655359:LMG655363 LWC655359:LWC655363 MFY655359:MFY655363 MPU655359:MPU655363 MZQ655359:MZQ655363 NJM655359:NJM655363 NTI655359:NTI655363 ODE655359:ODE655363 ONA655359:ONA655363 OWW655359:OWW655363 PGS655359:PGS655363 PQO655359:PQO655363 QAK655359:QAK655363 QKG655359:QKG655363 QUC655359:QUC655363 RDY655359:RDY655363 RNU655359:RNU655363 RXQ655359:RXQ655363 SHM655359:SHM655363 SRI655359:SRI655363 TBE655359:TBE655363 TLA655359:TLA655363 TUW655359:TUW655363 UES655359:UES655363 UOO655359:UOO655363 UYK655359:UYK655363 VIG655359:VIG655363 VSC655359:VSC655363 WBY655359:WBY655363 WLU655359:WLU655363 WVQ655359:WVQ655363 I720895:I720899 JE720895:JE720899 TA720895:TA720899 ACW720895:ACW720899 AMS720895:AMS720899 AWO720895:AWO720899 BGK720895:BGK720899 BQG720895:BQG720899 CAC720895:CAC720899 CJY720895:CJY720899 CTU720895:CTU720899 DDQ720895:DDQ720899 DNM720895:DNM720899 DXI720895:DXI720899 EHE720895:EHE720899 ERA720895:ERA720899 FAW720895:FAW720899 FKS720895:FKS720899 FUO720895:FUO720899 GEK720895:GEK720899 GOG720895:GOG720899 GYC720895:GYC720899 HHY720895:HHY720899 HRU720895:HRU720899 IBQ720895:IBQ720899 ILM720895:ILM720899 IVI720895:IVI720899 JFE720895:JFE720899 JPA720895:JPA720899 JYW720895:JYW720899 KIS720895:KIS720899 KSO720895:KSO720899 LCK720895:LCK720899 LMG720895:LMG720899 LWC720895:LWC720899 MFY720895:MFY720899 MPU720895:MPU720899 MZQ720895:MZQ720899 NJM720895:NJM720899 NTI720895:NTI720899 ODE720895:ODE720899 ONA720895:ONA720899 OWW720895:OWW720899 PGS720895:PGS720899 PQO720895:PQO720899 QAK720895:QAK720899 QKG720895:QKG720899 QUC720895:QUC720899 RDY720895:RDY720899 RNU720895:RNU720899 RXQ720895:RXQ720899 SHM720895:SHM720899 SRI720895:SRI720899 TBE720895:TBE720899 TLA720895:TLA720899 TUW720895:TUW720899 UES720895:UES720899 UOO720895:UOO720899 UYK720895:UYK720899 VIG720895:VIG720899 VSC720895:VSC720899 WBY720895:WBY720899 WLU720895:WLU720899 WVQ720895:WVQ720899 I786431:I786435 JE786431:JE786435 TA786431:TA786435 ACW786431:ACW786435 AMS786431:AMS786435 AWO786431:AWO786435 BGK786431:BGK786435 BQG786431:BQG786435 CAC786431:CAC786435 CJY786431:CJY786435 CTU786431:CTU786435 DDQ786431:DDQ786435 DNM786431:DNM786435 DXI786431:DXI786435 EHE786431:EHE786435 ERA786431:ERA786435 FAW786431:FAW786435 FKS786431:FKS786435 FUO786431:FUO786435 GEK786431:GEK786435 GOG786431:GOG786435 GYC786431:GYC786435 HHY786431:HHY786435 HRU786431:HRU786435 IBQ786431:IBQ786435 ILM786431:ILM786435 IVI786431:IVI786435 JFE786431:JFE786435 JPA786431:JPA786435 JYW786431:JYW786435 KIS786431:KIS786435 KSO786431:KSO786435 LCK786431:LCK786435 LMG786431:LMG786435 LWC786431:LWC786435 MFY786431:MFY786435 MPU786431:MPU786435 MZQ786431:MZQ786435 NJM786431:NJM786435 NTI786431:NTI786435 ODE786431:ODE786435 ONA786431:ONA786435 OWW786431:OWW786435 PGS786431:PGS786435 PQO786431:PQO786435 QAK786431:QAK786435 QKG786431:QKG786435 QUC786431:QUC786435 RDY786431:RDY786435 RNU786431:RNU786435 RXQ786431:RXQ786435 SHM786431:SHM786435 SRI786431:SRI786435 TBE786431:TBE786435 TLA786431:TLA786435 TUW786431:TUW786435 UES786431:UES786435 UOO786431:UOO786435 UYK786431:UYK786435 VIG786431:VIG786435 VSC786431:VSC786435 WBY786431:WBY786435 WLU786431:WLU786435 WVQ786431:WVQ786435 I851967:I851971 JE851967:JE851971 TA851967:TA851971 ACW851967:ACW851971 AMS851967:AMS851971 AWO851967:AWO851971 BGK851967:BGK851971 BQG851967:BQG851971 CAC851967:CAC851971 CJY851967:CJY851971 CTU851967:CTU851971 DDQ851967:DDQ851971 DNM851967:DNM851971 DXI851967:DXI851971 EHE851967:EHE851971 ERA851967:ERA851971 FAW851967:FAW851971 FKS851967:FKS851971 FUO851967:FUO851971 GEK851967:GEK851971 GOG851967:GOG851971 GYC851967:GYC851971 HHY851967:HHY851971 HRU851967:HRU851971 IBQ851967:IBQ851971 ILM851967:ILM851971 IVI851967:IVI851971 JFE851967:JFE851971 JPA851967:JPA851971 JYW851967:JYW851971 KIS851967:KIS851971 KSO851967:KSO851971 LCK851967:LCK851971 LMG851967:LMG851971 LWC851967:LWC851971 MFY851967:MFY851971 MPU851967:MPU851971 MZQ851967:MZQ851971 NJM851967:NJM851971 NTI851967:NTI851971 ODE851967:ODE851971 ONA851967:ONA851971 OWW851967:OWW851971 PGS851967:PGS851971 PQO851967:PQO851971 QAK851967:QAK851971 QKG851967:QKG851971 QUC851967:QUC851971 RDY851967:RDY851971 RNU851967:RNU851971 RXQ851967:RXQ851971 SHM851967:SHM851971 SRI851967:SRI851971 TBE851967:TBE851971 TLA851967:TLA851971 TUW851967:TUW851971 UES851967:UES851971 UOO851967:UOO851971 UYK851967:UYK851971 VIG851967:VIG851971 VSC851967:VSC851971 WBY851967:WBY851971 WLU851967:WLU851971 WVQ851967:WVQ851971 I917503:I917507 JE917503:JE917507 TA917503:TA917507 ACW917503:ACW917507 AMS917503:AMS917507 AWO917503:AWO917507 BGK917503:BGK917507 BQG917503:BQG917507 CAC917503:CAC917507 CJY917503:CJY917507 CTU917503:CTU917507 DDQ917503:DDQ917507 DNM917503:DNM917507 DXI917503:DXI917507 EHE917503:EHE917507 ERA917503:ERA917507 FAW917503:FAW917507 FKS917503:FKS917507 FUO917503:FUO917507 GEK917503:GEK917507 GOG917503:GOG917507 GYC917503:GYC917507 HHY917503:HHY917507 HRU917503:HRU917507 IBQ917503:IBQ917507 ILM917503:ILM917507 IVI917503:IVI917507 JFE917503:JFE917507 JPA917503:JPA917507 JYW917503:JYW917507 KIS917503:KIS917507 KSO917503:KSO917507 LCK917503:LCK917507 LMG917503:LMG917507 LWC917503:LWC917507 MFY917503:MFY917507 MPU917503:MPU917507 MZQ917503:MZQ917507 NJM917503:NJM917507 NTI917503:NTI917507 ODE917503:ODE917507 ONA917503:ONA917507 OWW917503:OWW917507 PGS917503:PGS917507 PQO917503:PQO917507 QAK917503:QAK917507 QKG917503:QKG917507 QUC917503:QUC917507 RDY917503:RDY917507 RNU917503:RNU917507 RXQ917503:RXQ917507 SHM917503:SHM917507 SRI917503:SRI917507 TBE917503:TBE917507 TLA917503:TLA917507 TUW917503:TUW917507 UES917503:UES917507 UOO917503:UOO917507 UYK917503:UYK917507 VIG917503:VIG917507 VSC917503:VSC917507 WBY917503:WBY917507 WLU917503:WLU917507 WVQ917503:WVQ917507 I983039:I983043 JE983039:JE983043 TA983039:TA983043 ACW983039:ACW983043 AMS983039:AMS983043 AWO983039:AWO983043 BGK983039:BGK983043 BQG983039:BQG983043 CAC983039:CAC983043 CJY983039:CJY983043 CTU983039:CTU983043 DDQ983039:DDQ983043 DNM983039:DNM983043 DXI983039:DXI983043 EHE983039:EHE983043 ERA983039:ERA983043 FAW983039:FAW983043 FKS983039:FKS983043 FUO983039:FUO983043 GEK983039:GEK983043 GOG983039:GOG983043 GYC983039:GYC983043 HHY983039:HHY983043 HRU983039:HRU983043 IBQ983039:IBQ983043 ILM983039:ILM983043 IVI983039:IVI983043 JFE983039:JFE983043 JPA983039:JPA983043 JYW983039:JYW983043 KIS983039:KIS983043 KSO983039:KSO983043 LCK983039:LCK983043 LMG983039:LMG983043 LWC983039:LWC983043 MFY983039:MFY983043 MPU983039:MPU983043 MZQ983039:MZQ983043 NJM983039:NJM983043 NTI983039:NTI983043 ODE983039:ODE983043 ONA983039:ONA983043 OWW983039:OWW983043 PGS983039:PGS983043 PQO983039:PQO983043 QAK983039:QAK983043 QKG983039:QKG983043 QUC983039:QUC983043 RDY983039:RDY983043 RNU983039:RNU983043 RXQ983039:RXQ983043 SHM983039:SHM983043 SRI983039:SRI983043 TBE983039:TBE983043 TLA983039:TLA983043 TUW983039:TUW983043 UES983039:UES983043 UOO983039:UOO983043 UYK983039:UYK983043 VIG983039:VIG983043 VSC983039:VSC983043 WBY983039:WBY983043 WLU983039:WLU983043">
      <formula1>#REF!</formula1>
    </dataValidation>
    <dataValidation type="list" allowBlank="1" showInputMessage="1" showErrorMessage="1" sqref="WVI983010:WVQ983010 A65506:I65506 IW65506:JE65506 SS65506:TA65506 ACO65506:ACW65506 AMK65506:AMS65506 AWG65506:AWO65506 BGC65506:BGK65506 BPY65506:BQG65506 BZU65506:CAC65506 CJQ65506:CJY65506 CTM65506:CTU65506 DDI65506:DDQ65506 DNE65506:DNM65506 DXA65506:DXI65506 EGW65506:EHE65506 EQS65506:ERA65506 FAO65506:FAW65506 FKK65506:FKS65506 FUG65506:FUO65506 GEC65506:GEK65506 GNY65506:GOG65506 GXU65506:GYC65506 HHQ65506:HHY65506 HRM65506:HRU65506 IBI65506:IBQ65506 ILE65506:ILM65506 IVA65506:IVI65506 JEW65506:JFE65506 JOS65506:JPA65506 JYO65506:JYW65506 KIK65506:KIS65506 KSG65506:KSO65506 LCC65506:LCK65506 LLY65506:LMG65506 LVU65506:LWC65506 MFQ65506:MFY65506 MPM65506:MPU65506 MZI65506:MZQ65506 NJE65506:NJM65506 NTA65506:NTI65506 OCW65506:ODE65506 OMS65506:ONA65506 OWO65506:OWW65506 PGK65506:PGS65506 PQG65506:PQO65506 QAC65506:QAK65506 QJY65506:QKG65506 QTU65506:QUC65506 RDQ65506:RDY65506 RNM65506:RNU65506 RXI65506:RXQ65506 SHE65506:SHM65506 SRA65506:SRI65506 TAW65506:TBE65506 TKS65506:TLA65506 TUO65506:TUW65506 UEK65506:UES65506 UOG65506:UOO65506 UYC65506:UYK65506 VHY65506:VIG65506 VRU65506:VSC65506 WBQ65506:WBY65506 WLM65506:WLU65506 WVI65506:WVQ65506 A131042:I131042 IW131042:JE131042 SS131042:TA131042 ACO131042:ACW131042 AMK131042:AMS131042 AWG131042:AWO131042 BGC131042:BGK131042 BPY131042:BQG131042 BZU131042:CAC131042 CJQ131042:CJY131042 CTM131042:CTU131042 DDI131042:DDQ131042 DNE131042:DNM131042 DXA131042:DXI131042 EGW131042:EHE131042 EQS131042:ERA131042 FAO131042:FAW131042 FKK131042:FKS131042 FUG131042:FUO131042 GEC131042:GEK131042 GNY131042:GOG131042 GXU131042:GYC131042 HHQ131042:HHY131042 HRM131042:HRU131042 IBI131042:IBQ131042 ILE131042:ILM131042 IVA131042:IVI131042 JEW131042:JFE131042 JOS131042:JPA131042 JYO131042:JYW131042 KIK131042:KIS131042 KSG131042:KSO131042 LCC131042:LCK131042 LLY131042:LMG131042 LVU131042:LWC131042 MFQ131042:MFY131042 MPM131042:MPU131042 MZI131042:MZQ131042 NJE131042:NJM131042 NTA131042:NTI131042 OCW131042:ODE131042 OMS131042:ONA131042 OWO131042:OWW131042 PGK131042:PGS131042 PQG131042:PQO131042 QAC131042:QAK131042 QJY131042:QKG131042 QTU131042:QUC131042 RDQ131042:RDY131042 RNM131042:RNU131042 RXI131042:RXQ131042 SHE131042:SHM131042 SRA131042:SRI131042 TAW131042:TBE131042 TKS131042:TLA131042 TUO131042:TUW131042 UEK131042:UES131042 UOG131042:UOO131042 UYC131042:UYK131042 VHY131042:VIG131042 VRU131042:VSC131042 WBQ131042:WBY131042 WLM131042:WLU131042 WVI131042:WVQ131042 A196578:I196578 IW196578:JE196578 SS196578:TA196578 ACO196578:ACW196578 AMK196578:AMS196578 AWG196578:AWO196578 BGC196578:BGK196578 BPY196578:BQG196578 BZU196578:CAC196578 CJQ196578:CJY196578 CTM196578:CTU196578 DDI196578:DDQ196578 DNE196578:DNM196578 DXA196578:DXI196578 EGW196578:EHE196578 EQS196578:ERA196578 FAO196578:FAW196578 FKK196578:FKS196578 FUG196578:FUO196578 GEC196578:GEK196578 GNY196578:GOG196578 GXU196578:GYC196578 HHQ196578:HHY196578 HRM196578:HRU196578 IBI196578:IBQ196578 ILE196578:ILM196578 IVA196578:IVI196578 JEW196578:JFE196578 JOS196578:JPA196578 JYO196578:JYW196578 KIK196578:KIS196578 KSG196578:KSO196578 LCC196578:LCK196578 LLY196578:LMG196578 LVU196578:LWC196578 MFQ196578:MFY196578 MPM196578:MPU196578 MZI196578:MZQ196578 NJE196578:NJM196578 NTA196578:NTI196578 OCW196578:ODE196578 OMS196578:ONA196578 OWO196578:OWW196578 PGK196578:PGS196578 PQG196578:PQO196578 QAC196578:QAK196578 QJY196578:QKG196578 QTU196578:QUC196578 RDQ196578:RDY196578 RNM196578:RNU196578 RXI196578:RXQ196578 SHE196578:SHM196578 SRA196578:SRI196578 TAW196578:TBE196578 TKS196578:TLA196578 TUO196578:TUW196578 UEK196578:UES196578 UOG196578:UOO196578 UYC196578:UYK196578 VHY196578:VIG196578 VRU196578:VSC196578 WBQ196578:WBY196578 WLM196578:WLU196578 WVI196578:WVQ196578 A262114:I262114 IW262114:JE262114 SS262114:TA262114 ACO262114:ACW262114 AMK262114:AMS262114 AWG262114:AWO262114 BGC262114:BGK262114 BPY262114:BQG262114 BZU262114:CAC262114 CJQ262114:CJY262114 CTM262114:CTU262114 DDI262114:DDQ262114 DNE262114:DNM262114 DXA262114:DXI262114 EGW262114:EHE262114 EQS262114:ERA262114 FAO262114:FAW262114 FKK262114:FKS262114 FUG262114:FUO262114 GEC262114:GEK262114 GNY262114:GOG262114 GXU262114:GYC262114 HHQ262114:HHY262114 HRM262114:HRU262114 IBI262114:IBQ262114 ILE262114:ILM262114 IVA262114:IVI262114 JEW262114:JFE262114 JOS262114:JPA262114 JYO262114:JYW262114 KIK262114:KIS262114 KSG262114:KSO262114 LCC262114:LCK262114 LLY262114:LMG262114 LVU262114:LWC262114 MFQ262114:MFY262114 MPM262114:MPU262114 MZI262114:MZQ262114 NJE262114:NJM262114 NTA262114:NTI262114 OCW262114:ODE262114 OMS262114:ONA262114 OWO262114:OWW262114 PGK262114:PGS262114 PQG262114:PQO262114 QAC262114:QAK262114 QJY262114:QKG262114 QTU262114:QUC262114 RDQ262114:RDY262114 RNM262114:RNU262114 RXI262114:RXQ262114 SHE262114:SHM262114 SRA262114:SRI262114 TAW262114:TBE262114 TKS262114:TLA262114 TUO262114:TUW262114 UEK262114:UES262114 UOG262114:UOO262114 UYC262114:UYK262114 VHY262114:VIG262114 VRU262114:VSC262114 WBQ262114:WBY262114 WLM262114:WLU262114 WVI262114:WVQ262114 A327650:I327650 IW327650:JE327650 SS327650:TA327650 ACO327650:ACW327650 AMK327650:AMS327650 AWG327650:AWO327650 BGC327650:BGK327650 BPY327650:BQG327650 BZU327650:CAC327650 CJQ327650:CJY327650 CTM327650:CTU327650 DDI327650:DDQ327650 DNE327650:DNM327650 DXA327650:DXI327650 EGW327650:EHE327650 EQS327650:ERA327650 FAO327650:FAW327650 FKK327650:FKS327650 FUG327650:FUO327650 GEC327650:GEK327650 GNY327650:GOG327650 GXU327650:GYC327650 HHQ327650:HHY327650 HRM327650:HRU327650 IBI327650:IBQ327650 ILE327650:ILM327650 IVA327650:IVI327650 JEW327650:JFE327650 JOS327650:JPA327650 JYO327650:JYW327650 KIK327650:KIS327650 KSG327650:KSO327650 LCC327650:LCK327650 LLY327650:LMG327650 LVU327650:LWC327650 MFQ327650:MFY327650 MPM327650:MPU327650 MZI327650:MZQ327650 NJE327650:NJM327650 NTA327650:NTI327650 OCW327650:ODE327650 OMS327650:ONA327650 OWO327650:OWW327650 PGK327650:PGS327650 PQG327650:PQO327650 QAC327650:QAK327650 QJY327650:QKG327650 QTU327650:QUC327650 RDQ327650:RDY327650 RNM327650:RNU327650 RXI327650:RXQ327650 SHE327650:SHM327650 SRA327650:SRI327650 TAW327650:TBE327650 TKS327650:TLA327650 TUO327650:TUW327650 UEK327650:UES327650 UOG327650:UOO327650 UYC327650:UYK327650 VHY327650:VIG327650 VRU327650:VSC327650 WBQ327650:WBY327650 WLM327650:WLU327650 WVI327650:WVQ327650 A393186:I393186 IW393186:JE393186 SS393186:TA393186 ACO393186:ACW393186 AMK393186:AMS393186 AWG393186:AWO393186 BGC393186:BGK393186 BPY393186:BQG393186 BZU393186:CAC393186 CJQ393186:CJY393186 CTM393186:CTU393186 DDI393186:DDQ393186 DNE393186:DNM393186 DXA393186:DXI393186 EGW393186:EHE393186 EQS393186:ERA393186 FAO393186:FAW393186 FKK393186:FKS393186 FUG393186:FUO393186 GEC393186:GEK393186 GNY393186:GOG393186 GXU393186:GYC393186 HHQ393186:HHY393186 HRM393186:HRU393186 IBI393186:IBQ393186 ILE393186:ILM393186 IVA393186:IVI393186 JEW393186:JFE393186 JOS393186:JPA393186 JYO393186:JYW393186 KIK393186:KIS393186 KSG393186:KSO393186 LCC393186:LCK393186 LLY393186:LMG393186 LVU393186:LWC393186 MFQ393186:MFY393186 MPM393186:MPU393186 MZI393186:MZQ393186 NJE393186:NJM393186 NTA393186:NTI393186 OCW393186:ODE393186 OMS393186:ONA393186 OWO393186:OWW393186 PGK393186:PGS393186 PQG393186:PQO393186 QAC393186:QAK393186 QJY393186:QKG393186 QTU393186:QUC393186 RDQ393186:RDY393186 RNM393186:RNU393186 RXI393186:RXQ393186 SHE393186:SHM393186 SRA393186:SRI393186 TAW393186:TBE393186 TKS393186:TLA393186 TUO393186:TUW393186 UEK393186:UES393186 UOG393186:UOO393186 UYC393186:UYK393186 VHY393186:VIG393186 VRU393186:VSC393186 WBQ393186:WBY393186 WLM393186:WLU393186 WVI393186:WVQ393186 A458722:I458722 IW458722:JE458722 SS458722:TA458722 ACO458722:ACW458722 AMK458722:AMS458722 AWG458722:AWO458722 BGC458722:BGK458722 BPY458722:BQG458722 BZU458722:CAC458722 CJQ458722:CJY458722 CTM458722:CTU458722 DDI458722:DDQ458722 DNE458722:DNM458722 DXA458722:DXI458722 EGW458722:EHE458722 EQS458722:ERA458722 FAO458722:FAW458722 FKK458722:FKS458722 FUG458722:FUO458722 GEC458722:GEK458722 GNY458722:GOG458722 GXU458722:GYC458722 HHQ458722:HHY458722 HRM458722:HRU458722 IBI458722:IBQ458722 ILE458722:ILM458722 IVA458722:IVI458722 JEW458722:JFE458722 JOS458722:JPA458722 JYO458722:JYW458722 KIK458722:KIS458722 KSG458722:KSO458722 LCC458722:LCK458722 LLY458722:LMG458722 LVU458722:LWC458722 MFQ458722:MFY458722 MPM458722:MPU458722 MZI458722:MZQ458722 NJE458722:NJM458722 NTA458722:NTI458722 OCW458722:ODE458722 OMS458722:ONA458722 OWO458722:OWW458722 PGK458722:PGS458722 PQG458722:PQO458722 QAC458722:QAK458722 QJY458722:QKG458722 QTU458722:QUC458722 RDQ458722:RDY458722 RNM458722:RNU458722 RXI458722:RXQ458722 SHE458722:SHM458722 SRA458722:SRI458722 TAW458722:TBE458722 TKS458722:TLA458722 TUO458722:TUW458722 UEK458722:UES458722 UOG458722:UOO458722 UYC458722:UYK458722 VHY458722:VIG458722 VRU458722:VSC458722 WBQ458722:WBY458722 WLM458722:WLU458722 WVI458722:WVQ458722 A524258:I524258 IW524258:JE524258 SS524258:TA524258 ACO524258:ACW524258 AMK524258:AMS524258 AWG524258:AWO524258 BGC524258:BGK524258 BPY524258:BQG524258 BZU524258:CAC524258 CJQ524258:CJY524258 CTM524258:CTU524258 DDI524258:DDQ524258 DNE524258:DNM524258 DXA524258:DXI524258 EGW524258:EHE524258 EQS524258:ERA524258 FAO524258:FAW524258 FKK524258:FKS524258 FUG524258:FUO524258 GEC524258:GEK524258 GNY524258:GOG524258 GXU524258:GYC524258 HHQ524258:HHY524258 HRM524258:HRU524258 IBI524258:IBQ524258 ILE524258:ILM524258 IVA524258:IVI524258 JEW524258:JFE524258 JOS524258:JPA524258 JYO524258:JYW524258 KIK524258:KIS524258 KSG524258:KSO524258 LCC524258:LCK524258 LLY524258:LMG524258 LVU524258:LWC524258 MFQ524258:MFY524258 MPM524258:MPU524258 MZI524258:MZQ524258 NJE524258:NJM524258 NTA524258:NTI524258 OCW524258:ODE524258 OMS524258:ONA524258 OWO524258:OWW524258 PGK524258:PGS524258 PQG524258:PQO524258 QAC524258:QAK524258 QJY524258:QKG524258 QTU524258:QUC524258 RDQ524258:RDY524258 RNM524258:RNU524258 RXI524258:RXQ524258 SHE524258:SHM524258 SRA524258:SRI524258 TAW524258:TBE524258 TKS524258:TLA524258 TUO524258:TUW524258 UEK524258:UES524258 UOG524258:UOO524258 UYC524258:UYK524258 VHY524258:VIG524258 VRU524258:VSC524258 WBQ524258:WBY524258 WLM524258:WLU524258 WVI524258:WVQ524258 A589794:I589794 IW589794:JE589794 SS589794:TA589794 ACO589794:ACW589794 AMK589794:AMS589794 AWG589794:AWO589794 BGC589794:BGK589794 BPY589794:BQG589794 BZU589794:CAC589794 CJQ589794:CJY589794 CTM589794:CTU589794 DDI589794:DDQ589794 DNE589794:DNM589794 DXA589794:DXI589794 EGW589794:EHE589794 EQS589794:ERA589794 FAO589794:FAW589794 FKK589794:FKS589794 FUG589794:FUO589794 GEC589794:GEK589794 GNY589794:GOG589794 GXU589794:GYC589794 HHQ589794:HHY589794 HRM589794:HRU589794 IBI589794:IBQ589794 ILE589794:ILM589794 IVA589794:IVI589794 JEW589794:JFE589794 JOS589794:JPA589794 JYO589794:JYW589794 KIK589794:KIS589794 KSG589794:KSO589794 LCC589794:LCK589794 LLY589794:LMG589794 LVU589794:LWC589794 MFQ589794:MFY589794 MPM589794:MPU589794 MZI589794:MZQ589794 NJE589794:NJM589794 NTA589794:NTI589794 OCW589794:ODE589794 OMS589794:ONA589794 OWO589794:OWW589794 PGK589794:PGS589794 PQG589794:PQO589794 QAC589794:QAK589794 QJY589794:QKG589794 QTU589794:QUC589794 RDQ589794:RDY589794 RNM589794:RNU589794 RXI589794:RXQ589794 SHE589794:SHM589794 SRA589794:SRI589794 TAW589794:TBE589794 TKS589794:TLA589794 TUO589794:TUW589794 UEK589794:UES589794 UOG589794:UOO589794 UYC589794:UYK589794 VHY589794:VIG589794 VRU589794:VSC589794 WBQ589794:WBY589794 WLM589794:WLU589794 WVI589794:WVQ589794 A655330:I655330 IW655330:JE655330 SS655330:TA655330 ACO655330:ACW655330 AMK655330:AMS655330 AWG655330:AWO655330 BGC655330:BGK655330 BPY655330:BQG655330 BZU655330:CAC655330 CJQ655330:CJY655330 CTM655330:CTU655330 DDI655330:DDQ655330 DNE655330:DNM655330 DXA655330:DXI655330 EGW655330:EHE655330 EQS655330:ERA655330 FAO655330:FAW655330 FKK655330:FKS655330 FUG655330:FUO655330 GEC655330:GEK655330 GNY655330:GOG655330 GXU655330:GYC655330 HHQ655330:HHY655330 HRM655330:HRU655330 IBI655330:IBQ655330 ILE655330:ILM655330 IVA655330:IVI655330 JEW655330:JFE655330 JOS655330:JPA655330 JYO655330:JYW655330 KIK655330:KIS655330 KSG655330:KSO655330 LCC655330:LCK655330 LLY655330:LMG655330 LVU655330:LWC655330 MFQ655330:MFY655330 MPM655330:MPU655330 MZI655330:MZQ655330 NJE655330:NJM655330 NTA655330:NTI655330 OCW655330:ODE655330 OMS655330:ONA655330 OWO655330:OWW655330 PGK655330:PGS655330 PQG655330:PQO655330 QAC655330:QAK655330 QJY655330:QKG655330 QTU655330:QUC655330 RDQ655330:RDY655330 RNM655330:RNU655330 RXI655330:RXQ655330 SHE655330:SHM655330 SRA655330:SRI655330 TAW655330:TBE655330 TKS655330:TLA655330 TUO655330:TUW655330 UEK655330:UES655330 UOG655330:UOO655330 UYC655330:UYK655330 VHY655330:VIG655330 VRU655330:VSC655330 WBQ655330:WBY655330 WLM655330:WLU655330 WVI655330:WVQ655330 A720866:I720866 IW720866:JE720866 SS720866:TA720866 ACO720866:ACW720866 AMK720866:AMS720866 AWG720866:AWO720866 BGC720866:BGK720866 BPY720866:BQG720866 BZU720866:CAC720866 CJQ720866:CJY720866 CTM720866:CTU720866 DDI720866:DDQ720866 DNE720866:DNM720866 DXA720866:DXI720866 EGW720866:EHE720866 EQS720866:ERA720866 FAO720866:FAW720866 FKK720866:FKS720866 FUG720866:FUO720866 GEC720866:GEK720866 GNY720866:GOG720866 GXU720866:GYC720866 HHQ720866:HHY720866 HRM720866:HRU720866 IBI720866:IBQ720866 ILE720866:ILM720866 IVA720866:IVI720866 JEW720866:JFE720866 JOS720866:JPA720866 JYO720866:JYW720866 KIK720866:KIS720866 KSG720866:KSO720866 LCC720866:LCK720866 LLY720866:LMG720866 LVU720866:LWC720866 MFQ720866:MFY720866 MPM720866:MPU720866 MZI720866:MZQ720866 NJE720866:NJM720866 NTA720866:NTI720866 OCW720866:ODE720866 OMS720866:ONA720866 OWO720866:OWW720866 PGK720866:PGS720866 PQG720866:PQO720866 QAC720866:QAK720866 QJY720866:QKG720866 QTU720866:QUC720866 RDQ720866:RDY720866 RNM720866:RNU720866 RXI720866:RXQ720866 SHE720866:SHM720866 SRA720866:SRI720866 TAW720866:TBE720866 TKS720866:TLA720866 TUO720866:TUW720866 UEK720866:UES720866 UOG720866:UOO720866 UYC720866:UYK720866 VHY720866:VIG720866 VRU720866:VSC720866 WBQ720866:WBY720866 WLM720866:WLU720866 WVI720866:WVQ720866 A786402:I786402 IW786402:JE786402 SS786402:TA786402 ACO786402:ACW786402 AMK786402:AMS786402 AWG786402:AWO786402 BGC786402:BGK786402 BPY786402:BQG786402 BZU786402:CAC786402 CJQ786402:CJY786402 CTM786402:CTU786402 DDI786402:DDQ786402 DNE786402:DNM786402 DXA786402:DXI786402 EGW786402:EHE786402 EQS786402:ERA786402 FAO786402:FAW786402 FKK786402:FKS786402 FUG786402:FUO786402 GEC786402:GEK786402 GNY786402:GOG786402 GXU786402:GYC786402 HHQ786402:HHY786402 HRM786402:HRU786402 IBI786402:IBQ786402 ILE786402:ILM786402 IVA786402:IVI786402 JEW786402:JFE786402 JOS786402:JPA786402 JYO786402:JYW786402 KIK786402:KIS786402 KSG786402:KSO786402 LCC786402:LCK786402 LLY786402:LMG786402 LVU786402:LWC786402 MFQ786402:MFY786402 MPM786402:MPU786402 MZI786402:MZQ786402 NJE786402:NJM786402 NTA786402:NTI786402 OCW786402:ODE786402 OMS786402:ONA786402 OWO786402:OWW786402 PGK786402:PGS786402 PQG786402:PQO786402 QAC786402:QAK786402 QJY786402:QKG786402 QTU786402:QUC786402 RDQ786402:RDY786402 RNM786402:RNU786402 RXI786402:RXQ786402 SHE786402:SHM786402 SRA786402:SRI786402 TAW786402:TBE786402 TKS786402:TLA786402 TUO786402:TUW786402 UEK786402:UES786402 UOG786402:UOO786402 UYC786402:UYK786402 VHY786402:VIG786402 VRU786402:VSC786402 WBQ786402:WBY786402 WLM786402:WLU786402 WVI786402:WVQ786402 A851938:I851938 IW851938:JE851938 SS851938:TA851938 ACO851938:ACW851938 AMK851938:AMS851938 AWG851938:AWO851938 BGC851938:BGK851938 BPY851938:BQG851938 BZU851938:CAC851938 CJQ851938:CJY851938 CTM851938:CTU851938 DDI851938:DDQ851938 DNE851938:DNM851938 DXA851938:DXI851938 EGW851938:EHE851938 EQS851938:ERA851938 FAO851938:FAW851938 FKK851938:FKS851938 FUG851938:FUO851938 GEC851938:GEK851938 GNY851938:GOG851938 GXU851938:GYC851938 HHQ851938:HHY851938 HRM851938:HRU851938 IBI851938:IBQ851938 ILE851938:ILM851938 IVA851938:IVI851938 JEW851938:JFE851938 JOS851938:JPA851938 JYO851938:JYW851938 KIK851938:KIS851938 KSG851938:KSO851938 LCC851938:LCK851938 LLY851938:LMG851938 LVU851938:LWC851938 MFQ851938:MFY851938 MPM851938:MPU851938 MZI851938:MZQ851938 NJE851938:NJM851938 NTA851938:NTI851938 OCW851938:ODE851938 OMS851938:ONA851938 OWO851938:OWW851938 PGK851938:PGS851938 PQG851938:PQO851938 QAC851938:QAK851938 QJY851938:QKG851938 QTU851938:QUC851938 RDQ851938:RDY851938 RNM851938:RNU851938 RXI851938:RXQ851938 SHE851938:SHM851938 SRA851938:SRI851938 TAW851938:TBE851938 TKS851938:TLA851938 TUO851938:TUW851938 UEK851938:UES851938 UOG851938:UOO851938 UYC851938:UYK851938 VHY851938:VIG851938 VRU851938:VSC851938 WBQ851938:WBY851938 WLM851938:WLU851938 WVI851938:WVQ851938 A917474:I917474 IW917474:JE917474 SS917474:TA917474 ACO917474:ACW917474 AMK917474:AMS917474 AWG917474:AWO917474 BGC917474:BGK917474 BPY917474:BQG917474 BZU917474:CAC917474 CJQ917474:CJY917474 CTM917474:CTU917474 DDI917474:DDQ917474 DNE917474:DNM917474 DXA917474:DXI917474 EGW917474:EHE917474 EQS917474:ERA917474 FAO917474:FAW917474 FKK917474:FKS917474 FUG917474:FUO917474 GEC917474:GEK917474 GNY917474:GOG917474 GXU917474:GYC917474 HHQ917474:HHY917474 HRM917474:HRU917474 IBI917474:IBQ917474 ILE917474:ILM917474 IVA917474:IVI917474 JEW917474:JFE917474 JOS917474:JPA917474 JYO917474:JYW917474 KIK917474:KIS917474 KSG917474:KSO917474 LCC917474:LCK917474 LLY917474:LMG917474 LVU917474:LWC917474 MFQ917474:MFY917474 MPM917474:MPU917474 MZI917474:MZQ917474 NJE917474:NJM917474 NTA917474:NTI917474 OCW917474:ODE917474 OMS917474:ONA917474 OWO917474:OWW917474 PGK917474:PGS917474 PQG917474:PQO917474 QAC917474:QAK917474 QJY917474:QKG917474 QTU917474:QUC917474 RDQ917474:RDY917474 RNM917474:RNU917474 RXI917474:RXQ917474 SHE917474:SHM917474 SRA917474:SRI917474 TAW917474:TBE917474 TKS917474:TLA917474 TUO917474:TUW917474 UEK917474:UES917474 UOG917474:UOO917474 UYC917474:UYK917474 VHY917474:VIG917474 VRU917474:VSC917474 WBQ917474:WBY917474 WLM917474:WLU917474 WVI917474:WVQ917474 A983010:I983010 IW983010:JE983010 SS983010:TA983010 ACO983010:ACW983010 AMK983010:AMS983010 AWG983010:AWO983010 BGC983010:BGK983010 BPY983010:BQG983010 BZU983010:CAC983010 CJQ983010:CJY983010 CTM983010:CTU983010 DDI983010:DDQ983010 DNE983010:DNM983010 DXA983010:DXI983010 EGW983010:EHE983010 EQS983010:ERA983010 FAO983010:FAW983010 FKK983010:FKS983010 FUG983010:FUO983010 GEC983010:GEK983010 GNY983010:GOG983010 GXU983010:GYC983010 HHQ983010:HHY983010 HRM983010:HRU983010 IBI983010:IBQ983010 ILE983010:ILM983010 IVA983010:IVI983010 JEW983010:JFE983010 JOS983010:JPA983010 JYO983010:JYW983010 KIK983010:KIS983010 KSG983010:KSO983010 LCC983010:LCK983010 LLY983010:LMG983010 LVU983010:LWC983010 MFQ983010:MFY983010 MPM983010:MPU983010 MZI983010:MZQ983010 NJE983010:NJM983010 NTA983010:NTI983010 OCW983010:ODE983010 OMS983010:ONA983010 OWO983010:OWW983010 PGK983010:PGS983010 PQG983010:PQO983010 QAC983010:QAK983010 QJY983010:QKG983010 QTU983010:QUC983010 RDQ983010:RDY983010 RNM983010:RNU983010 RXI983010:RXQ983010 SHE983010:SHM983010 SRA983010:SRI983010 TAW983010:TBE983010 TKS983010:TLA983010 TUO983010:TUW983010 UEK983010:UES983010 UOG983010:UOO983010 UYC983010:UYK983010 VHY983010:VIG983010 VRU983010:VSC983010 WBQ983010:WBY983010 WLM983010:WLU983010">
      <formula1>$A$11:$A$41</formula1>
    </dataValidation>
    <dataValidation type="list" allowBlank="1" showInputMessage="1" showErrorMessage="1" sqref="WVI983012:WVQ983012 A65508:I65508 IW65508:JE65508 SS65508:TA65508 ACO65508:ACW65508 AMK65508:AMS65508 AWG65508:AWO65508 BGC65508:BGK65508 BPY65508:BQG65508 BZU65508:CAC65508 CJQ65508:CJY65508 CTM65508:CTU65508 DDI65508:DDQ65508 DNE65508:DNM65508 DXA65508:DXI65508 EGW65508:EHE65508 EQS65508:ERA65508 FAO65508:FAW65508 FKK65508:FKS65508 FUG65508:FUO65508 GEC65508:GEK65508 GNY65508:GOG65508 GXU65508:GYC65508 HHQ65508:HHY65508 HRM65508:HRU65508 IBI65508:IBQ65508 ILE65508:ILM65508 IVA65508:IVI65508 JEW65508:JFE65508 JOS65508:JPA65508 JYO65508:JYW65508 KIK65508:KIS65508 KSG65508:KSO65508 LCC65508:LCK65508 LLY65508:LMG65508 LVU65508:LWC65508 MFQ65508:MFY65508 MPM65508:MPU65508 MZI65508:MZQ65508 NJE65508:NJM65508 NTA65508:NTI65508 OCW65508:ODE65508 OMS65508:ONA65508 OWO65508:OWW65508 PGK65508:PGS65508 PQG65508:PQO65508 QAC65508:QAK65508 QJY65508:QKG65508 QTU65508:QUC65508 RDQ65508:RDY65508 RNM65508:RNU65508 RXI65508:RXQ65508 SHE65508:SHM65508 SRA65508:SRI65508 TAW65508:TBE65508 TKS65508:TLA65508 TUO65508:TUW65508 UEK65508:UES65508 UOG65508:UOO65508 UYC65508:UYK65508 VHY65508:VIG65508 VRU65508:VSC65508 WBQ65508:WBY65508 WLM65508:WLU65508 WVI65508:WVQ65508 A131044:I131044 IW131044:JE131044 SS131044:TA131044 ACO131044:ACW131044 AMK131044:AMS131044 AWG131044:AWO131044 BGC131044:BGK131044 BPY131044:BQG131044 BZU131044:CAC131044 CJQ131044:CJY131044 CTM131044:CTU131044 DDI131044:DDQ131044 DNE131044:DNM131044 DXA131044:DXI131044 EGW131044:EHE131044 EQS131044:ERA131044 FAO131044:FAW131044 FKK131044:FKS131044 FUG131044:FUO131044 GEC131044:GEK131044 GNY131044:GOG131044 GXU131044:GYC131044 HHQ131044:HHY131044 HRM131044:HRU131044 IBI131044:IBQ131044 ILE131044:ILM131044 IVA131044:IVI131044 JEW131044:JFE131044 JOS131044:JPA131044 JYO131044:JYW131044 KIK131044:KIS131044 KSG131044:KSO131044 LCC131044:LCK131044 LLY131044:LMG131044 LVU131044:LWC131044 MFQ131044:MFY131044 MPM131044:MPU131044 MZI131044:MZQ131044 NJE131044:NJM131044 NTA131044:NTI131044 OCW131044:ODE131044 OMS131044:ONA131044 OWO131044:OWW131044 PGK131044:PGS131044 PQG131044:PQO131044 QAC131044:QAK131044 QJY131044:QKG131044 QTU131044:QUC131044 RDQ131044:RDY131044 RNM131044:RNU131044 RXI131044:RXQ131044 SHE131044:SHM131044 SRA131044:SRI131044 TAW131044:TBE131044 TKS131044:TLA131044 TUO131044:TUW131044 UEK131044:UES131044 UOG131044:UOO131044 UYC131044:UYK131044 VHY131044:VIG131044 VRU131044:VSC131044 WBQ131044:WBY131044 WLM131044:WLU131044 WVI131044:WVQ131044 A196580:I196580 IW196580:JE196580 SS196580:TA196580 ACO196580:ACW196580 AMK196580:AMS196580 AWG196580:AWO196580 BGC196580:BGK196580 BPY196580:BQG196580 BZU196580:CAC196580 CJQ196580:CJY196580 CTM196580:CTU196580 DDI196580:DDQ196580 DNE196580:DNM196580 DXA196580:DXI196580 EGW196580:EHE196580 EQS196580:ERA196580 FAO196580:FAW196580 FKK196580:FKS196580 FUG196580:FUO196580 GEC196580:GEK196580 GNY196580:GOG196580 GXU196580:GYC196580 HHQ196580:HHY196580 HRM196580:HRU196580 IBI196580:IBQ196580 ILE196580:ILM196580 IVA196580:IVI196580 JEW196580:JFE196580 JOS196580:JPA196580 JYO196580:JYW196580 KIK196580:KIS196580 KSG196580:KSO196580 LCC196580:LCK196580 LLY196580:LMG196580 LVU196580:LWC196580 MFQ196580:MFY196580 MPM196580:MPU196580 MZI196580:MZQ196580 NJE196580:NJM196580 NTA196580:NTI196580 OCW196580:ODE196580 OMS196580:ONA196580 OWO196580:OWW196580 PGK196580:PGS196580 PQG196580:PQO196580 QAC196580:QAK196580 QJY196580:QKG196580 QTU196580:QUC196580 RDQ196580:RDY196580 RNM196580:RNU196580 RXI196580:RXQ196580 SHE196580:SHM196580 SRA196580:SRI196580 TAW196580:TBE196580 TKS196580:TLA196580 TUO196580:TUW196580 UEK196580:UES196580 UOG196580:UOO196580 UYC196580:UYK196580 VHY196580:VIG196580 VRU196580:VSC196580 WBQ196580:WBY196580 WLM196580:WLU196580 WVI196580:WVQ196580 A262116:I262116 IW262116:JE262116 SS262116:TA262116 ACO262116:ACW262116 AMK262116:AMS262116 AWG262116:AWO262116 BGC262116:BGK262116 BPY262116:BQG262116 BZU262116:CAC262116 CJQ262116:CJY262116 CTM262116:CTU262116 DDI262116:DDQ262116 DNE262116:DNM262116 DXA262116:DXI262116 EGW262116:EHE262116 EQS262116:ERA262116 FAO262116:FAW262116 FKK262116:FKS262116 FUG262116:FUO262116 GEC262116:GEK262116 GNY262116:GOG262116 GXU262116:GYC262116 HHQ262116:HHY262116 HRM262116:HRU262116 IBI262116:IBQ262116 ILE262116:ILM262116 IVA262116:IVI262116 JEW262116:JFE262116 JOS262116:JPA262116 JYO262116:JYW262116 KIK262116:KIS262116 KSG262116:KSO262116 LCC262116:LCK262116 LLY262116:LMG262116 LVU262116:LWC262116 MFQ262116:MFY262116 MPM262116:MPU262116 MZI262116:MZQ262116 NJE262116:NJM262116 NTA262116:NTI262116 OCW262116:ODE262116 OMS262116:ONA262116 OWO262116:OWW262116 PGK262116:PGS262116 PQG262116:PQO262116 QAC262116:QAK262116 QJY262116:QKG262116 QTU262116:QUC262116 RDQ262116:RDY262116 RNM262116:RNU262116 RXI262116:RXQ262116 SHE262116:SHM262116 SRA262116:SRI262116 TAW262116:TBE262116 TKS262116:TLA262116 TUO262116:TUW262116 UEK262116:UES262116 UOG262116:UOO262116 UYC262116:UYK262116 VHY262116:VIG262116 VRU262116:VSC262116 WBQ262116:WBY262116 WLM262116:WLU262116 WVI262116:WVQ262116 A327652:I327652 IW327652:JE327652 SS327652:TA327652 ACO327652:ACW327652 AMK327652:AMS327652 AWG327652:AWO327652 BGC327652:BGK327652 BPY327652:BQG327652 BZU327652:CAC327652 CJQ327652:CJY327652 CTM327652:CTU327652 DDI327652:DDQ327652 DNE327652:DNM327652 DXA327652:DXI327652 EGW327652:EHE327652 EQS327652:ERA327652 FAO327652:FAW327652 FKK327652:FKS327652 FUG327652:FUO327652 GEC327652:GEK327652 GNY327652:GOG327652 GXU327652:GYC327652 HHQ327652:HHY327652 HRM327652:HRU327652 IBI327652:IBQ327652 ILE327652:ILM327652 IVA327652:IVI327652 JEW327652:JFE327652 JOS327652:JPA327652 JYO327652:JYW327652 KIK327652:KIS327652 KSG327652:KSO327652 LCC327652:LCK327652 LLY327652:LMG327652 LVU327652:LWC327652 MFQ327652:MFY327652 MPM327652:MPU327652 MZI327652:MZQ327652 NJE327652:NJM327652 NTA327652:NTI327652 OCW327652:ODE327652 OMS327652:ONA327652 OWO327652:OWW327652 PGK327652:PGS327652 PQG327652:PQO327652 QAC327652:QAK327652 QJY327652:QKG327652 QTU327652:QUC327652 RDQ327652:RDY327652 RNM327652:RNU327652 RXI327652:RXQ327652 SHE327652:SHM327652 SRA327652:SRI327652 TAW327652:TBE327652 TKS327652:TLA327652 TUO327652:TUW327652 UEK327652:UES327652 UOG327652:UOO327652 UYC327652:UYK327652 VHY327652:VIG327652 VRU327652:VSC327652 WBQ327652:WBY327652 WLM327652:WLU327652 WVI327652:WVQ327652 A393188:I393188 IW393188:JE393188 SS393188:TA393188 ACO393188:ACW393188 AMK393188:AMS393188 AWG393188:AWO393188 BGC393188:BGK393188 BPY393188:BQG393188 BZU393188:CAC393188 CJQ393188:CJY393188 CTM393188:CTU393188 DDI393188:DDQ393188 DNE393188:DNM393188 DXA393188:DXI393188 EGW393188:EHE393188 EQS393188:ERA393188 FAO393188:FAW393188 FKK393188:FKS393188 FUG393188:FUO393188 GEC393188:GEK393188 GNY393188:GOG393188 GXU393188:GYC393188 HHQ393188:HHY393188 HRM393188:HRU393188 IBI393188:IBQ393188 ILE393188:ILM393188 IVA393188:IVI393188 JEW393188:JFE393188 JOS393188:JPA393188 JYO393188:JYW393188 KIK393188:KIS393188 KSG393188:KSO393188 LCC393188:LCK393188 LLY393188:LMG393188 LVU393188:LWC393188 MFQ393188:MFY393188 MPM393188:MPU393188 MZI393188:MZQ393188 NJE393188:NJM393188 NTA393188:NTI393188 OCW393188:ODE393188 OMS393188:ONA393188 OWO393188:OWW393188 PGK393188:PGS393188 PQG393188:PQO393188 QAC393188:QAK393188 QJY393188:QKG393188 QTU393188:QUC393188 RDQ393188:RDY393188 RNM393188:RNU393188 RXI393188:RXQ393188 SHE393188:SHM393188 SRA393188:SRI393188 TAW393188:TBE393188 TKS393188:TLA393188 TUO393188:TUW393188 UEK393188:UES393188 UOG393188:UOO393188 UYC393188:UYK393188 VHY393188:VIG393188 VRU393188:VSC393188 WBQ393188:WBY393188 WLM393188:WLU393188 WVI393188:WVQ393188 A458724:I458724 IW458724:JE458724 SS458724:TA458724 ACO458724:ACW458724 AMK458724:AMS458724 AWG458724:AWO458724 BGC458724:BGK458724 BPY458724:BQG458724 BZU458724:CAC458724 CJQ458724:CJY458724 CTM458724:CTU458724 DDI458724:DDQ458724 DNE458724:DNM458724 DXA458724:DXI458724 EGW458724:EHE458724 EQS458724:ERA458724 FAO458724:FAW458724 FKK458724:FKS458724 FUG458724:FUO458724 GEC458724:GEK458724 GNY458724:GOG458724 GXU458724:GYC458724 HHQ458724:HHY458724 HRM458724:HRU458724 IBI458724:IBQ458724 ILE458724:ILM458724 IVA458724:IVI458724 JEW458724:JFE458724 JOS458724:JPA458724 JYO458724:JYW458724 KIK458724:KIS458724 KSG458724:KSO458724 LCC458724:LCK458724 LLY458724:LMG458724 LVU458724:LWC458724 MFQ458724:MFY458724 MPM458724:MPU458724 MZI458724:MZQ458724 NJE458724:NJM458724 NTA458724:NTI458724 OCW458724:ODE458724 OMS458724:ONA458724 OWO458724:OWW458724 PGK458724:PGS458724 PQG458724:PQO458724 QAC458724:QAK458724 QJY458724:QKG458724 QTU458724:QUC458724 RDQ458724:RDY458724 RNM458724:RNU458724 RXI458724:RXQ458724 SHE458724:SHM458724 SRA458724:SRI458724 TAW458724:TBE458724 TKS458724:TLA458724 TUO458724:TUW458724 UEK458724:UES458724 UOG458724:UOO458724 UYC458724:UYK458724 VHY458724:VIG458724 VRU458724:VSC458724 WBQ458724:WBY458724 WLM458724:WLU458724 WVI458724:WVQ458724 A524260:I524260 IW524260:JE524260 SS524260:TA524260 ACO524260:ACW524260 AMK524260:AMS524260 AWG524260:AWO524260 BGC524260:BGK524260 BPY524260:BQG524260 BZU524260:CAC524260 CJQ524260:CJY524260 CTM524260:CTU524260 DDI524260:DDQ524260 DNE524260:DNM524260 DXA524260:DXI524260 EGW524260:EHE524260 EQS524260:ERA524260 FAO524260:FAW524260 FKK524260:FKS524260 FUG524260:FUO524260 GEC524260:GEK524260 GNY524260:GOG524260 GXU524260:GYC524260 HHQ524260:HHY524260 HRM524260:HRU524260 IBI524260:IBQ524260 ILE524260:ILM524260 IVA524260:IVI524260 JEW524260:JFE524260 JOS524260:JPA524260 JYO524260:JYW524260 KIK524260:KIS524260 KSG524260:KSO524260 LCC524260:LCK524260 LLY524260:LMG524260 LVU524260:LWC524260 MFQ524260:MFY524260 MPM524260:MPU524260 MZI524260:MZQ524260 NJE524260:NJM524260 NTA524260:NTI524260 OCW524260:ODE524260 OMS524260:ONA524260 OWO524260:OWW524260 PGK524260:PGS524260 PQG524260:PQO524260 QAC524260:QAK524260 QJY524260:QKG524260 QTU524260:QUC524260 RDQ524260:RDY524260 RNM524260:RNU524260 RXI524260:RXQ524260 SHE524260:SHM524260 SRA524260:SRI524260 TAW524260:TBE524260 TKS524260:TLA524260 TUO524260:TUW524260 UEK524260:UES524260 UOG524260:UOO524260 UYC524260:UYK524260 VHY524260:VIG524260 VRU524260:VSC524260 WBQ524260:WBY524260 WLM524260:WLU524260 WVI524260:WVQ524260 A589796:I589796 IW589796:JE589796 SS589796:TA589796 ACO589796:ACW589796 AMK589796:AMS589796 AWG589796:AWO589796 BGC589796:BGK589796 BPY589796:BQG589796 BZU589796:CAC589796 CJQ589796:CJY589796 CTM589796:CTU589796 DDI589796:DDQ589796 DNE589796:DNM589796 DXA589796:DXI589796 EGW589796:EHE589796 EQS589796:ERA589796 FAO589796:FAW589796 FKK589796:FKS589796 FUG589796:FUO589796 GEC589796:GEK589796 GNY589796:GOG589796 GXU589796:GYC589796 HHQ589796:HHY589796 HRM589796:HRU589796 IBI589796:IBQ589796 ILE589796:ILM589796 IVA589796:IVI589796 JEW589796:JFE589796 JOS589796:JPA589796 JYO589796:JYW589796 KIK589796:KIS589796 KSG589796:KSO589796 LCC589796:LCK589796 LLY589796:LMG589796 LVU589796:LWC589796 MFQ589796:MFY589796 MPM589796:MPU589796 MZI589796:MZQ589796 NJE589796:NJM589796 NTA589796:NTI589796 OCW589796:ODE589796 OMS589796:ONA589796 OWO589796:OWW589796 PGK589796:PGS589796 PQG589796:PQO589796 QAC589796:QAK589796 QJY589796:QKG589796 QTU589796:QUC589796 RDQ589796:RDY589796 RNM589796:RNU589796 RXI589796:RXQ589796 SHE589796:SHM589796 SRA589796:SRI589796 TAW589796:TBE589796 TKS589796:TLA589796 TUO589796:TUW589796 UEK589796:UES589796 UOG589796:UOO589796 UYC589796:UYK589796 VHY589796:VIG589796 VRU589796:VSC589796 WBQ589796:WBY589796 WLM589796:WLU589796 WVI589796:WVQ589796 A655332:I655332 IW655332:JE655332 SS655332:TA655332 ACO655332:ACW655332 AMK655332:AMS655332 AWG655332:AWO655332 BGC655332:BGK655332 BPY655332:BQG655332 BZU655332:CAC655332 CJQ655332:CJY655332 CTM655332:CTU655332 DDI655332:DDQ655332 DNE655332:DNM655332 DXA655332:DXI655332 EGW655332:EHE655332 EQS655332:ERA655332 FAO655332:FAW655332 FKK655332:FKS655332 FUG655332:FUO655332 GEC655332:GEK655332 GNY655332:GOG655332 GXU655332:GYC655332 HHQ655332:HHY655332 HRM655332:HRU655332 IBI655332:IBQ655332 ILE655332:ILM655332 IVA655332:IVI655332 JEW655332:JFE655332 JOS655332:JPA655332 JYO655332:JYW655332 KIK655332:KIS655332 KSG655332:KSO655332 LCC655332:LCK655332 LLY655332:LMG655332 LVU655332:LWC655332 MFQ655332:MFY655332 MPM655332:MPU655332 MZI655332:MZQ655332 NJE655332:NJM655332 NTA655332:NTI655332 OCW655332:ODE655332 OMS655332:ONA655332 OWO655332:OWW655332 PGK655332:PGS655332 PQG655332:PQO655332 QAC655332:QAK655332 QJY655332:QKG655332 QTU655332:QUC655332 RDQ655332:RDY655332 RNM655332:RNU655332 RXI655332:RXQ655332 SHE655332:SHM655332 SRA655332:SRI655332 TAW655332:TBE655332 TKS655332:TLA655332 TUO655332:TUW655332 UEK655332:UES655332 UOG655332:UOO655332 UYC655332:UYK655332 VHY655332:VIG655332 VRU655332:VSC655332 WBQ655332:WBY655332 WLM655332:WLU655332 WVI655332:WVQ655332 A720868:I720868 IW720868:JE720868 SS720868:TA720868 ACO720868:ACW720868 AMK720868:AMS720868 AWG720868:AWO720868 BGC720868:BGK720868 BPY720868:BQG720868 BZU720868:CAC720868 CJQ720868:CJY720868 CTM720868:CTU720868 DDI720868:DDQ720868 DNE720868:DNM720868 DXA720868:DXI720868 EGW720868:EHE720868 EQS720868:ERA720868 FAO720868:FAW720868 FKK720868:FKS720868 FUG720868:FUO720868 GEC720868:GEK720868 GNY720868:GOG720868 GXU720868:GYC720868 HHQ720868:HHY720868 HRM720868:HRU720868 IBI720868:IBQ720868 ILE720868:ILM720868 IVA720868:IVI720868 JEW720868:JFE720868 JOS720868:JPA720868 JYO720868:JYW720868 KIK720868:KIS720868 KSG720868:KSO720868 LCC720868:LCK720868 LLY720868:LMG720868 LVU720868:LWC720868 MFQ720868:MFY720868 MPM720868:MPU720868 MZI720868:MZQ720868 NJE720868:NJM720868 NTA720868:NTI720868 OCW720868:ODE720868 OMS720868:ONA720868 OWO720868:OWW720868 PGK720868:PGS720868 PQG720868:PQO720868 QAC720868:QAK720868 QJY720868:QKG720868 QTU720868:QUC720868 RDQ720868:RDY720868 RNM720868:RNU720868 RXI720868:RXQ720868 SHE720868:SHM720868 SRA720868:SRI720868 TAW720868:TBE720868 TKS720868:TLA720868 TUO720868:TUW720868 UEK720868:UES720868 UOG720868:UOO720868 UYC720868:UYK720868 VHY720868:VIG720868 VRU720868:VSC720868 WBQ720868:WBY720868 WLM720868:WLU720868 WVI720868:WVQ720868 A786404:I786404 IW786404:JE786404 SS786404:TA786404 ACO786404:ACW786404 AMK786404:AMS786404 AWG786404:AWO786404 BGC786404:BGK786404 BPY786404:BQG786404 BZU786404:CAC786404 CJQ786404:CJY786404 CTM786404:CTU786404 DDI786404:DDQ786404 DNE786404:DNM786404 DXA786404:DXI786404 EGW786404:EHE786404 EQS786404:ERA786404 FAO786404:FAW786404 FKK786404:FKS786404 FUG786404:FUO786404 GEC786404:GEK786404 GNY786404:GOG786404 GXU786404:GYC786404 HHQ786404:HHY786404 HRM786404:HRU786404 IBI786404:IBQ786404 ILE786404:ILM786404 IVA786404:IVI786404 JEW786404:JFE786404 JOS786404:JPA786404 JYO786404:JYW786404 KIK786404:KIS786404 KSG786404:KSO786404 LCC786404:LCK786404 LLY786404:LMG786404 LVU786404:LWC786404 MFQ786404:MFY786404 MPM786404:MPU786404 MZI786404:MZQ786404 NJE786404:NJM786404 NTA786404:NTI786404 OCW786404:ODE786404 OMS786404:ONA786404 OWO786404:OWW786404 PGK786404:PGS786404 PQG786404:PQO786404 QAC786404:QAK786404 QJY786404:QKG786404 QTU786404:QUC786404 RDQ786404:RDY786404 RNM786404:RNU786404 RXI786404:RXQ786404 SHE786404:SHM786404 SRA786404:SRI786404 TAW786404:TBE786404 TKS786404:TLA786404 TUO786404:TUW786404 UEK786404:UES786404 UOG786404:UOO786404 UYC786404:UYK786404 VHY786404:VIG786404 VRU786404:VSC786404 WBQ786404:WBY786404 WLM786404:WLU786404 WVI786404:WVQ786404 A851940:I851940 IW851940:JE851940 SS851940:TA851940 ACO851940:ACW851940 AMK851940:AMS851940 AWG851940:AWO851940 BGC851940:BGK851940 BPY851940:BQG851940 BZU851940:CAC851940 CJQ851940:CJY851940 CTM851940:CTU851940 DDI851940:DDQ851940 DNE851940:DNM851940 DXA851940:DXI851940 EGW851940:EHE851940 EQS851940:ERA851940 FAO851940:FAW851940 FKK851940:FKS851940 FUG851940:FUO851940 GEC851940:GEK851940 GNY851940:GOG851940 GXU851940:GYC851940 HHQ851940:HHY851940 HRM851940:HRU851940 IBI851940:IBQ851940 ILE851940:ILM851940 IVA851940:IVI851940 JEW851940:JFE851940 JOS851940:JPA851940 JYO851940:JYW851940 KIK851940:KIS851940 KSG851940:KSO851940 LCC851940:LCK851940 LLY851940:LMG851940 LVU851940:LWC851940 MFQ851940:MFY851940 MPM851940:MPU851940 MZI851940:MZQ851940 NJE851940:NJM851940 NTA851940:NTI851940 OCW851940:ODE851940 OMS851940:ONA851940 OWO851940:OWW851940 PGK851940:PGS851940 PQG851940:PQO851940 QAC851940:QAK851940 QJY851940:QKG851940 QTU851940:QUC851940 RDQ851940:RDY851940 RNM851940:RNU851940 RXI851940:RXQ851940 SHE851940:SHM851940 SRA851940:SRI851940 TAW851940:TBE851940 TKS851940:TLA851940 TUO851940:TUW851940 UEK851940:UES851940 UOG851940:UOO851940 UYC851940:UYK851940 VHY851940:VIG851940 VRU851940:VSC851940 WBQ851940:WBY851940 WLM851940:WLU851940 WVI851940:WVQ851940 A917476:I917476 IW917476:JE917476 SS917476:TA917476 ACO917476:ACW917476 AMK917476:AMS917476 AWG917476:AWO917476 BGC917476:BGK917476 BPY917476:BQG917476 BZU917476:CAC917476 CJQ917476:CJY917476 CTM917476:CTU917476 DDI917476:DDQ917476 DNE917476:DNM917476 DXA917476:DXI917476 EGW917476:EHE917476 EQS917476:ERA917476 FAO917476:FAW917476 FKK917476:FKS917476 FUG917476:FUO917476 GEC917476:GEK917476 GNY917476:GOG917476 GXU917476:GYC917476 HHQ917476:HHY917476 HRM917476:HRU917476 IBI917476:IBQ917476 ILE917476:ILM917476 IVA917476:IVI917476 JEW917476:JFE917476 JOS917476:JPA917476 JYO917476:JYW917476 KIK917476:KIS917476 KSG917476:KSO917476 LCC917476:LCK917476 LLY917476:LMG917476 LVU917476:LWC917476 MFQ917476:MFY917476 MPM917476:MPU917476 MZI917476:MZQ917476 NJE917476:NJM917476 NTA917476:NTI917476 OCW917476:ODE917476 OMS917476:ONA917476 OWO917476:OWW917476 PGK917476:PGS917476 PQG917476:PQO917476 QAC917476:QAK917476 QJY917476:QKG917476 QTU917476:QUC917476 RDQ917476:RDY917476 RNM917476:RNU917476 RXI917476:RXQ917476 SHE917476:SHM917476 SRA917476:SRI917476 TAW917476:TBE917476 TKS917476:TLA917476 TUO917476:TUW917476 UEK917476:UES917476 UOG917476:UOO917476 UYC917476:UYK917476 VHY917476:VIG917476 VRU917476:VSC917476 WBQ917476:WBY917476 WLM917476:WLU917476 WVI917476:WVQ917476 A983012:I983012 IW983012:JE983012 SS983012:TA983012 ACO983012:ACW983012 AMK983012:AMS983012 AWG983012:AWO983012 BGC983012:BGK983012 BPY983012:BQG983012 BZU983012:CAC983012 CJQ983012:CJY983012 CTM983012:CTU983012 DDI983012:DDQ983012 DNE983012:DNM983012 DXA983012:DXI983012 EGW983012:EHE983012 EQS983012:ERA983012 FAO983012:FAW983012 FKK983012:FKS983012 FUG983012:FUO983012 GEC983012:GEK983012 GNY983012:GOG983012 GXU983012:GYC983012 HHQ983012:HHY983012 HRM983012:HRU983012 IBI983012:IBQ983012 ILE983012:ILM983012 IVA983012:IVI983012 JEW983012:JFE983012 JOS983012:JPA983012 JYO983012:JYW983012 KIK983012:KIS983012 KSG983012:KSO983012 LCC983012:LCK983012 LLY983012:LMG983012 LVU983012:LWC983012 MFQ983012:MFY983012 MPM983012:MPU983012 MZI983012:MZQ983012 NJE983012:NJM983012 NTA983012:NTI983012 OCW983012:ODE983012 OMS983012:ONA983012 OWO983012:OWW983012 PGK983012:PGS983012 PQG983012:PQO983012 QAC983012:QAK983012 QJY983012:QKG983012 QTU983012:QUC983012 RDQ983012:RDY983012 RNM983012:RNU983012 RXI983012:RXQ983012 SHE983012:SHM983012 SRA983012:SRI983012 TAW983012:TBE983012 TKS983012:TLA983012 TUO983012:TUW983012 UEK983012:UES983012 UOG983012:UOO983012 UYC983012:UYK983012 VHY983012:VIG983012 VRU983012:VSC983012 WBQ983012:WBY983012 WLM983012:WLU983012">
      <formula1>$C$47:$C$52</formula1>
    </dataValidation>
    <dataValidation type="list" allowBlank="1" showInputMessage="1" showErrorMessage="1" sqref="WVN983020 C65512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C131048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C196584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C262120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C327656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C393192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C458728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C524264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C589800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C655336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C720872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C786408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C851944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C917480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C983016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C65510 IY65510 SU65510 ACQ65510 AMM65510 AWI65510 BGE65510 BQA65510 BZW65510 CJS65510 CTO65510 DDK65510 DNG65510 DXC65510 EGY65510 EQU65510 FAQ65510 FKM65510 FUI65510 GEE65510 GOA65510 GXW65510 HHS65510 HRO65510 IBK65510 ILG65510 IVC65510 JEY65510 JOU65510 JYQ65510 KIM65510 KSI65510 LCE65510 LMA65510 LVW65510 MFS65510 MPO65510 MZK65510 NJG65510 NTC65510 OCY65510 OMU65510 OWQ65510 PGM65510 PQI65510 QAE65510 QKA65510 QTW65510 RDS65510 RNO65510 RXK65510 SHG65510 SRC65510 TAY65510 TKU65510 TUQ65510 UEM65510 UOI65510 UYE65510 VIA65510 VRW65510 WBS65510 WLO65510 WVK65510 C131046 IY131046 SU131046 ACQ131046 AMM131046 AWI131046 BGE131046 BQA131046 BZW131046 CJS131046 CTO131046 DDK131046 DNG131046 DXC131046 EGY131046 EQU131046 FAQ131046 FKM131046 FUI131046 GEE131046 GOA131046 GXW131046 HHS131046 HRO131046 IBK131046 ILG131046 IVC131046 JEY131046 JOU131046 JYQ131046 KIM131046 KSI131046 LCE131046 LMA131046 LVW131046 MFS131046 MPO131046 MZK131046 NJG131046 NTC131046 OCY131046 OMU131046 OWQ131046 PGM131046 PQI131046 QAE131046 QKA131046 QTW131046 RDS131046 RNO131046 RXK131046 SHG131046 SRC131046 TAY131046 TKU131046 TUQ131046 UEM131046 UOI131046 UYE131046 VIA131046 VRW131046 WBS131046 WLO131046 WVK131046 C196582 IY196582 SU196582 ACQ196582 AMM196582 AWI196582 BGE196582 BQA196582 BZW196582 CJS196582 CTO196582 DDK196582 DNG196582 DXC196582 EGY196582 EQU196582 FAQ196582 FKM196582 FUI196582 GEE196582 GOA196582 GXW196582 HHS196582 HRO196582 IBK196582 ILG196582 IVC196582 JEY196582 JOU196582 JYQ196582 KIM196582 KSI196582 LCE196582 LMA196582 LVW196582 MFS196582 MPO196582 MZK196582 NJG196582 NTC196582 OCY196582 OMU196582 OWQ196582 PGM196582 PQI196582 QAE196582 QKA196582 QTW196582 RDS196582 RNO196582 RXK196582 SHG196582 SRC196582 TAY196582 TKU196582 TUQ196582 UEM196582 UOI196582 UYE196582 VIA196582 VRW196582 WBS196582 WLO196582 WVK196582 C262118 IY262118 SU262118 ACQ262118 AMM262118 AWI262118 BGE262118 BQA262118 BZW262118 CJS262118 CTO262118 DDK262118 DNG262118 DXC262118 EGY262118 EQU262118 FAQ262118 FKM262118 FUI262118 GEE262118 GOA262118 GXW262118 HHS262118 HRO262118 IBK262118 ILG262118 IVC262118 JEY262118 JOU262118 JYQ262118 KIM262118 KSI262118 LCE262118 LMA262118 LVW262118 MFS262118 MPO262118 MZK262118 NJG262118 NTC262118 OCY262118 OMU262118 OWQ262118 PGM262118 PQI262118 QAE262118 QKA262118 QTW262118 RDS262118 RNO262118 RXK262118 SHG262118 SRC262118 TAY262118 TKU262118 TUQ262118 UEM262118 UOI262118 UYE262118 VIA262118 VRW262118 WBS262118 WLO262118 WVK262118 C327654 IY327654 SU327654 ACQ327654 AMM327654 AWI327654 BGE327654 BQA327654 BZW327654 CJS327654 CTO327654 DDK327654 DNG327654 DXC327654 EGY327654 EQU327654 FAQ327654 FKM327654 FUI327654 GEE327654 GOA327654 GXW327654 HHS327654 HRO327654 IBK327654 ILG327654 IVC327654 JEY327654 JOU327654 JYQ327654 KIM327654 KSI327654 LCE327654 LMA327654 LVW327654 MFS327654 MPO327654 MZK327654 NJG327654 NTC327654 OCY327654 OMU327654 OWQ327654 PGM327654 PQI327654 QAE327654 QKA327654 QTW327654 RDS327654 RNO327654 RXK327654 SHG327654 SRC327654 TAY327654 TKU327654 TUQ327654 UEM327654 UOI327654 UYE327654 VIA327654 VRW327654 WBS327654 WLO327654 WVK327654 C393190 IY393190 SU393190 ACQ393190 AMM393190 AWI393190 BGE393190 BQA393190 BZW393190 CJS393190 CTO393190 DDK393190 DNG393190 DXC393190 EGY393190 EQU393190 FAQ393190 FKM393190 FUI393190 GEE393190 GOA393190 GXW393190 HHS393190 HRO393190 IBK393190 ILG393190 IVC393190 JEY393190 JOU393190 JYQ393190 KIM393190 KSI393190 LCE393190 LMA393190 LVW393190 MFS393190 MPO393190 MZK393190 NJG393190 NTC393190 OCY393190 OMU393190 OWQ393190 PGM393190 PQI393190 QAE393190 QKA393190 QTW393190 RDS393190 RNO393190 RXK393190 SHG393190 SRC393190 TAY393190 TKU393190 TUQ393190 UEM393190 UOI393190 UYE393190 VIA393190 VRW393190 WBS393190 WLO393190 WVK393190 C458726 IY458726 SU458726 ACQ458726 AMM458726 AWI458726 BGE458726 BQA458726 BZW458726 CJS458726 CTO458726 DDK458726 DNG458726 DXC458726 EGY458726 EQU458726 FAQ458726 FKM458726 FUI458726 GEE458726 GOA458726 GXW458726 HHS458726 HRO458726 IBK458726 ILG458726 IVC458726 JEY458726 JOU458726 JYQ458726 KIM458726 KSI458726 LCE458726 LMA458726 LVW458726 MFS458726 MPO458726 MZK458726 NJG458726 NTC458726 OCY458726 OMU458726 OWQ458726 PGM458726 PQI458726 QAE458726 QKA458726 QTW458726 RDS458726 RNO458726 RXK458726 SHG458726 SRC458726 TAY458726 TKU458726 TUQ458726 UEM458726 UOI458726 UYE458726 VIA458726 VRW458726 WBS458726 WLO458726 WVK458726 C524262 IY524262 SU524262 ACQ524262 AMM524262 AWI524262 BGE524262 BQA524262 BZW524262 CJS524262 CTO524262 DDK524262 DNG524262 DXC524262 EGY524262 EQU524262 FAQ524262 FKM524262 FUI524262 GEE524262 GOA524262 GXW524262 HHS524262 HRO524262 IBK524262 ILG524262 IVC524262 JEY524262 JOU524262 JYQ524262 KIM524262 KSI524262 LCE524262 LMA524262 LVW524262 MFS524262 MPO524262 MZK524262 NJG524262 NTC524262 OCY524262 OMU524262 OWQ524262 PGM524262 PQI524262 QAE524262 QKA524262 QTW524262 RDS524262 RNO524262 RXK524262 SHG524262 SRC524262 TAY524262 TKU524262 TUQ524262 UEM524262 UOI524262 UYE524262 VIA524262 VRW524262 WBS524262 WLO524262 WVK524262 C589798 IY589798 SU589798 ACQ589798 AMM589798 AWI589798 BGE589798 BQA589798 BZW589798 CJS589798 CTO589798 DDK589798 DNG589798 DXC589798 EGY589798 EQU589798 FAQ589798 FKM589798 FUI589798 GEE589798 GOA589798 GXW589798 HHS589798 HRO589798 IBK589798 ILG589798 IVC589798 JEY589798 JOU589798 JYQ589798 KIM589798 KSI589798 LCE589798 LMA589798 LVW589798 MFS589798 MPO589798 MZK589798 NJG589798 NTC589798 OCY589798 OMU589798 OWQ589798 PGM589798 PQI589798 QAE589798 QKA589798 QTW589798 RDS589798 RNO589798 RXK589798 SHG589798 SRC589798 TAY589798 TKU589798 TUQ589798 UEM589798 UOI589798 UYE589798 VIA589798 VRW589798 WBS589798 WLO589798 WVK589798 C655334 IY655334 SU655334 ACQ655334 AMM655334 AWI655334 BGE655334 BQA655334 BZW655334 CJS655334 CTO655334 DDK655334 DNG655334 DXC655334 EGY655334 EQU655334 FAQ655334 FKM655334 FUI655334 GEE655334 GOA655334 GXW655334 HHS655334 HRO655334 IBK655334 ILG655334 IVC655334 JEY655334 JOU655334 JYQ655334 KIM655334 KSI655334 LCE655334 LMA655334 LVW655334 MFS655334 MPO655334 MZK655334 NJG655334 NTC655334 OCY655334 OMU655334 OWQ655334 PGM655334 PQI655334 QAE655334 QKA655334 QTW655334 RDS655334 RNO655334 RXK655334 SHG655334 SRC655334 TAY655334 TKU655334 TUQ655334 UEM655334 UOI655334 UYE655334 VIA655334 VRW655334 WBS655334 WLO655334 WVK655334 C720870 IY720870 SU720870 ACQ720870 AMM720870 AWI720870 BGE720870 BQA720870 BZW720870 CJS720870 CTO720870 DDK720870 DNG720870 DXC720870 EGY720870 EQU720870 FAQ720870 FKM720870 FUI720870 GEE720870 GOA720870 GXW720870 HHS720870 HRO720870 IBK720870 ILG720870 IVC720870 JEY720870 JOU720870 JYQ720870 KIM720870 KSI720870 LCE720870 LMA720870 LVW720870 MFS720870 MPO720870 MZK720870 NJG720870 NTC720870 OCY720870 OMU720870 OWQ720870 PGM720870 PQI720870 QAE720870 QKA720870 QTW720870 RDS720870 RNO720870 RXK720870 SHG720870 SRC720870 TAY720870 TKU720870 TUQ720870 UEM720870 UOI720870 UYE720870 VIA720870 VRW720870 WBS720870 WLO720870 WVK720870 C786406 IY786406 SU786406 ACQ786406 AMM786406 AWI786406 BGE786406 BQA786406 BZW786406 CJS786406 CTO786406 DDK786406 DNG786406 DXC786406 EGY786406 EQU786406 FAQ786406 FKM786406 FUI786406 GEE786406 GOA786406 GXW786406 HHS786406 HRO786406 IBK786406 ILG786406 IVC786406 JEY786406 JOU786406 JYQ786406 KIM786406 KSI786406 LCE786406 LMA786406 LVW786406 MFS786406 MPO786406 MZK786406 NJG786406 NTC786406 OCY786406 OMU786406 OWQ786406 PGM786406 PQI786406 QAE786406 QKA786406 QTW786406 RDS786406 RNO786406 RXK786406 SHG786406 SRC786406 TAY786406 TKU786406 TUQ786406 UEM786406 UOI786406 UYE786406 VIA786406 VRW786406 WBS786406 WLO786406 WVK786406 C851942 IY851942 SU851942 ACQ851942 AMM851942 AWI851942 BGE851942 BQA851942 BZW851942 CJS851942 CTO851942 DDK851942 DNG851942 DXC851942 EGY851942 EQU851942 FAQ851942 FKM851942 FUI851942 GEE851942 GOA851942 GXW851942 HHS851942 HRO851942 IBK851942 ILG851942 IVC851942 JEY851942 JOU851942 JYQ851942 KIM851942 KSI851942 LCE851942 LMA851942 LVW851942 MFS851942 MPO851942 MZK851942 NJG851942 NTC851942 OCY851942 OMU851942 OWQ851942 PGM851942 PQI851942 QAE851942 QKA851942 QTW851942 RDS851942 RNO851942 RXK851942 SHG851942 SRC851942 TAY851942 TKU851942 TUQ851942 UEM851942 UOI851942 UYE851942 VIA851942 VRW851942 WBS851942 WLO851942 WVK851942 C917478 IY917478 SU917478 ACQ917478 AMM917478 AWI917478 BGE917478 BQA917478 BZW917478 CJS917478 CTO917478 DDK917478 DNG917478 DXC917478 EGY917478 EQU917478 FAQ917478 FKM917478 FUI917478 GEE917478 GOA917478 GXW917478 HHS917478 HRO917478 IBK917478 ILG917478 IVC917478 JEY917478 JOU917478 JYQ917478 KIM917478 KSI917478 LCE917478 LMA917478 LVW917478 MFS917478 MPO917478 MZK917478 NJG917478 NTC917478 OCY917478 OMU917478 OWQ917478 PGM917478 PQI917478 QAE917478 QKA917478 QTW917478 RDS917478 RNO917478 RXK917478 SHG917478 SRC917478 TAY917478 TKU917478 TUQ917478 UEM917478 UOI917478 UYE917478 VIA917478 VRW917478 WBS917478 WLO917478 WVK917478 C983014 IY983014 SU983014 ACQ983014 AMM983014 AWI983014 BGE983014 BQA983014 BZW983014 CJS983014 CTO983014 DDK983014 DNG983014 DXC983014 EGY983014 EQU983014 FAQ983014 FKM983014 FUI983014 GEE983014 GOA983014 GXW983014 HHS983014 HRO983014 IBK983014 ILG983014 IVC983014 JEY983014 JOU983014 JYQ983014 KIM983014 KSI983014 LCE983014 LMA983014 LVW983014 MFS983014 MPO983014 MZK983014 NJG983014 NTC983014 OCY983014 OMU983014 OWQ983014 PGM983014 PQI983014 QAE983014 QKA983014 QTW983014 RDS983014 RNO983014 RXK983014 SHG983014 SRC983014 TAY983014 TKU983014 TUQ983014 UEM983014 UOI983014 UYE983014 VIA983014 VRW983014 WBS983014 WLO983014 WVK983014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F65516 JB65516 SX65516 ACT65516 AMP65516 AWL65516 BGH65516 BQD65516 BZZ65516 CJV65516 CTR65516 DDN65516 DNJ65516 DXF65516 EHB65516 EQX65516 FAT65516 FKP65516 FUL65516 GEH65516 GOD65516 GXZ65516 HHV65516 HRR65516 IBN65516 ILJ65516 IVF65516 JFB65516 JOX65516 JYT65516 KIP65516 KSL65516 LCH65516 LMD65516 LVZ65516 MFV65516 MPR65516 MZN65516 NJJ65516 NTF65516 ODB65516 OMX65516 OWT65516 PGP65516 PQL65516 QAH65516 QKD65516 QTZ65516 RDV65516 RNR65516 RXN65516 SHJ65516 SRF65516 TBB65516 TKX65516 TUT65516 UEP65516 UOL65516 UYH65516 VID65516 VRZ65516 WBV65516 WLR65516 WVN65516 F131052 JB131052 SX131052 ACT131052 AMP131052 AWL131052 BGH131052 BQD131052 BZZ131052 CJV131052 CTR131052 DDN131052 DNJ131052 DXF131052 EHB131052 EQX131052 FAT131052 FKP131052 FUL131052 GEH131052 GOD131052 GXZ131052 HHV131052 HRR131052 IBN131052 ILJ131052 IVF131052 JFB131052 JOX131052 JYT131052 KIP131052 KSL131052 LCH131052 LMD131052 LVZ131052 MFV131052 MPR131052 MZN131052 NJJ131052 NTF131052 ODB131052 OMX131052 OWT131052 PGP131052 PQL131052 QAH131052 QKD131052 QTZ131052 RDV131052 RNR131052 RXN131052 SHJ131052 SRF131052 TBB131052 TKX131052 TUT131052 UEP131052 UOL131052 UYH131052 VID131052 VRZ131052 WBV131052 WLR131052 WVN131052 F196588 JB196588 SX196588 ACT196588 AMP196588 AWL196588 BGH196588 BQD196588 BZZ196588 CJV196588 CTR196588 DDN196588 DNJ196588 DXF196588 EHB196588 EQX196588 FAT196588 FKP196588 FUL196588 GEH196588 GOD196588 GXZ196588 HHV196588 HRR196588 IBN196588 ILJ196588 IVF196588 JFB196588 JOX196588 JYT196588 KIP196588 KSL196588 LCH196588 LMD196588 LVZ196588 MFV196588 MPR196588 MZN196588 NJJ196588 NTF196588 ODB196588 OMX196588 OWT196588 PGP196588 PQL196588 QAH196588 QKD196588 QTZ196588 RDV196588 RNR196588 RXN196588 SHJ196588 SRF196588 TBB196588 TKX196588 TUT196588 UEP196588 UOL196588 UYH196588 VID196588 VRZ196588 WBV196588 WLR196588 WVN196588 F262124 JB262124 SX262124 ACT262124 AMP262124 AWL262124 BGH262124 BQD262124 BZZ262124 CJV262124 CTR262124 DDN262124 DNJ262124 DXF262124 EHB262124 EQX262124 FAT262124 FKP262124 FUL262124 GEH262124 GOD262124 GXZ262124 HHV262124 HRR262124 IBN262124 ILJ262124 IVF262124 JFB262124 JOX262124 JYT262124 KIP262124 KSL262124 LCH262124 LMD262124 LVZ262124 MFV262124 MPR262124 MZN262124 NJJ262124 NTF262124 ODB262124 OMX262124 OWT262124 PGP262124 PQL262124 QAH262124 QKD262124 QTZ262124 RDV262124 RNR262124 RXN262124 SHJ262124 SRF262124 TBB262124 TKX262124 TUT262124 UEP262124 UOL262124 UYH262124 VID262124 VRZ262124 WBV262124 WLR262124 WVN262124 F327660 JB327660 SX327660 ACT327660 AMP327660 AWL327660 BGH327660 BQD327660 BZZ327660 CJV327660 CTR327660 DDN327660 DNJ327660 DXF327660 EHB327660 EQX327660 FAT327660 FKP327660 FUL327660 GEH327660 GOD327660 GXZ327660 HHV327660 HRR327660 IBN327660 ILJ327660 IVF327660 JFB327660 JOX327660 JYT327660 KIP327660 KSL327660 LCH327660 LMD327660 LVZ327660 MFV327660 MPR327660 MZN327660 NJJ327660 NTF327660 ODB327660 OMX327660 OWT327660 PGP327660 PQL327660 QAH327660 QKD327660 QTZ327660 RDV327660 RNR327660 RXN327660 SHJ327660 SRF327660 TBB327660 TKX327660 TUT327660 UEP327660 UOL327660 UYH327660 VID327660 VRZ327660 WBV327660 WLR327660 WVN327660 F393196 JB393196 SX393196 ACT393196 AMP393196 AWL393196 BGH393196 BQD393196 BZZ393196 CJV393196 CTR393196 DDN393196 DNJ393196 DXF393196 EHB393196 EQX393196 FAT393196 FKP393196 FUL393196 GEH393196 GOD393196 GXZ393196 HHV393196 HRR393196 IBN393196 ILJ393196 IVF393196 JFB393196 JOX393196 JYT393196 KIP393196 KSL393196 LCH393196 LMD393196 LVZ393196 MFV393196 MPR393196 MZN393196 NJJ393196 NTF393196 ODB393196 OMX393196 OWT393196 PGP393196 PQL393196 QAH393196 QKD393196 QTZ393196 RDV393196 RNR393196 RXN393196 SHJ393196 SRF393196 TBB393196 TKX393196 TUT393196 UEP393196 UOL393196 UYH393196 VID393196 VRZ393196 WBV393196 WLR393196 WVN393196 F458732 JB458732 SX458732 ACT458732 AMP458732 AWL458732 BGH458732 BQD458732 BZZ458732 CJV458732 CTR458732 DDN458732 DNJ458732 DXF458732 EHB458732 EQX458732 FAT458732 FKP458732 FUL458732 GEH458732 GOD458732 GXZ458732 HHV458732 HRR458732 IBN458732 ILJ458732 IVF458732 JFB458732 JOX458732 JYT458732 KIP458732 KSL458732 LCH458732 LMD458732 LVZ458732 MFV458732 MPR458732 MZN458732 NJJ458732 NTF458732 ODB458732 OMX458732 OWT458732 PGP458732 PQL458732 QAH458732 QKD458732 QTZ458732 RDV458732 RNR458732 RXN458732 SHJ458732 SRF458732 TBB458732 TKX458732 TUT458732 UEP458732 UOL458732 UYH458732 VID458732 VRZ458732 WBV458732 WLR458732 WVN458732 F524268 JB524268 SX524268 ACT524268 AMP524268 AWL524268 BGH524268 BQD524268 BZZ524268 CJV524268 CTR524268 DDN524268 DNJ524268 DXF524268 EHB524268 EQX524268 FAT524268 FKP524268 FUL524268 GEH524268 GOD524268 GXZ524268 HHV524268 HRR524268 IBN524268 ILJ524268 IVF524268 JFB524268 JOX524268 JYT524268 KIP524268 KSL524268 LCH524268 LMD524268 LVZ524268 MFV524268 MPR524268 MZN524268 NJJ524268 NTF524268 ODB524268 OMX524268 OWT524268 PGP524268 PQL524268 QAH524268 QKD524268 QTZ524268 RDV524268 RNR524268 RXN524268 SHJ524268 SRF524268 TBB524268 TKX524268 TUT524268 UEP524268 UOL524268 UYH524268 VID524268 VRZ524268 WBV524268 WLR524268 WVN524268 F589804 JB589804 SX589804 ACT589804 AMP589804 AWL589804 BGH589804 BQD589804 BZZ589804 CJV589804 CTR589804 DDN589804 DNJ589804 DXF589804 EHB589804 EQX589804 FAT589804 FKP589804 FUL589804 GEH589804 GOD589804 GXZ589804 HHV589804 HRR589804 IBN589804 ILJ589804 IVF589804 JFB589804 JOX589804 JYT589804 KIP589804 KSL589804 LCH589804 LMD589804 LVZ589804 MFV589804 MPR589804 MZN589804 NJJ589804 NTF589804 ODB589804 OMX589804 OWT589804 PGP589804 PQL589804 QAH589804 QKD589804 QTZ589804 RDV589804 RNR589804 RXN589804 SHJ589804 SRF589804 TBB589804 TKX589804 TUT589804 UEP589804 UOL589804 UYH589804 VID589804 VRZ589804 WBV589804 WLR589804 WVN589804 F655340 JB655340 SX655340 ACT655340 AMP655340 AWL655340 BGH655340 BQD655340 BZZ655340 CJV655340 CTR655340 DDN655340 DNJ655340 DXF655340 EHB655340 EQX655340 FAT655340 FKP655340 FUL655340 GEH655340 GOD655340 GXZ655340 HHV655340 HRR655340 IBN655340 ILJ655340 IVF655340 JFB655340 JOX655340 JYT655340 KIP655340 KSL655340 LCH655340 LMD655340 LVZ655340 MFV655340 MPR655340 MZN655340 NJJ655340 NTF655340 ODB655340 OMX655340 OWT655340 PGP655340 PQL655340 QAH655340 QKD655340 QTZ655340 RDV655340 RNR655340 RXN655340 SHJ655340 SRF655340 TBB655340 TKX655340 TUT655340 UEP655340 UOL655340 UYH655340 VID655340 VRZ655340 WBV655340 WLR655340 WVN655340 F720876 JB720876 SX720876 ACT720876 AMP720876 AWL720876 BGH720876 BQD720876 BZZ720876 CJV720876 CTR720876 DDN720876 DNJ720876 DXF720876 EHB720876 EQX720876 FAT720876 FKP720876 FUL720876 GEH720876 GOD720876 GXZ720876 HHV720876 HRR720876 IBN720876 ILJ720876 IVF720876 JFB720876 JOX720876 JYT720876 KIP720876 KSL720876 LCH720876 LMD720876 LVZ720876 MFV720876 MPR720876 MZN720876 NJJ720876 NTF720876 ODB720876 OMX720876 OWT720876 PGP720876 PQL720876 QAH720876 QKD720876 QTZ720876 RDV720876 RNR720876 RXN720876 SHJ720876 SRF720876 TBB720876 TKX720876 TUT720876 UEP720876 UOL720876 UYH720876 VID720876 VRZ720876 WBV720876 WLR720876 WVN720876 F786412 JB786412 SX786412 ACT786412 AMP786412 AWL786412 BGH786412 BQD786412 BZZ786412 CJV786412 CTR786412 DDN786412 DNJ786412 DXF786412 EHB786412 EQX786412 FAT786412 FKP786412 FUL786412 GEH786412 GOD786412 GXZ786412 HHV786412 HRR786412 IBN786412 ILJ786412 IVF786412 JFB786412 JOX786412 JYT786412 KIP786412 KSL786412 LCH786412 LMD786412 LVZ786412 MFV786412 MPR786412 MZN786412 NJJ786412 NTF786412 ODB786412 OMX786412 OWT786412 PGP786412 PQL786412 QAH786412 QKD786412 QTZ786412 RDV786412 RNR786412 RXN786412 SHJ786412 SRF786412 TBB786412 TKX786412 TUT786412 UEP786412 UOL786412 UYH786412 VID786412 VRZ786412 WBV786412 WLR786412 WVN786412 F851948 JB851948 SX851948 ACT851948 AMP851948 AWL851948 BGH851948 BQD851948 BZZ851948 CJV851948 CTR851948 DDN851948 DNJ851948 DXF851948 EHB851948 EQX851948 FAT851948 FKP851948 FUL851948 GEH851948 GOD851948 GXZ851948 HHV851948 HRR851948 IBN851948 ILJ851948 IVF851948 JFB851948 JOX851948 JYT851948 KIP851948 KSL851948 LCH851948 LMD851948 LVZ851948 MFV851948 MPR851948 MZN851948 NJJ851948 NTF851948 ODB851948 OMX851948 OWT851948 PGP851948 PQL851948 QAH851948 QKD851948 QTZ851948 RDV851948 RNR851948 RXN851948 SHJ851948 SRF851948 TBB851948 TKX851948 TUT851948 UEP851948 UOL851948 UYH851948 VID851948 VRZ851948 WBV851948 WLR851948 WVN851948 F917484 JB917484 SX917484 ACT917484 AMP917484 AWL917484 BGH917484 BQD917484 BZZ917484 CJV917484 CTR917484 DDN917484 DNJ917484 DXF917484 EHB917484 EQX917484 FAT917484 FKP917484 FUL917484 GEH917484 GOD917484 GXZ917484 HHV917484 HRR917484 IBN917484 ILJ917484 IVF917484 JFB917484 JOX917484 JYT917484 KIP917484 KSL917484 LCH917484 LMD917484 LVZ917484 MFV917484 MPR917484 MZN917484 NJJ917484 NTF917484 ODB917484 OMX917484 OWT917484 PGP917484 PQL917484 QAH917484 QKD917484 QTZ917484 RDV917484 RNR917484 RXN917484 SHJ917484 SRF917484 TBB917484 TKX917484 TUT917484 UEP917484 UOL917484 UYH917484 VID917484 VRZ917484 WBV917484 WLR917484 WVN917484 F983020 JB983020 SX983020 ACT983020 AMP983020 AWL983020 BGH983020 BQD983020 BZZ983020 CJV983020 CTR983020 DDN983020 DNJ983020 DXF983020 EHB983020 EQX983020 FAT983020 FKP983020 FUL983020 GEH983020 GOD983020 GXZ983020 HHV983020 HRR983020 IBN983020 ILJ983020 IVF983020 JFB983020 JOX983020 JYT983020 KIP983020 KSL983020 LCH983020 LMD983020 LVZ983020 MFV983020 MPR983020 MZN983020 NJJ983020 NTF983020 ODB983020 OMX983020 OWT983020 PGP983020 PQL983020 QAH983020 QKD983020 QTZ983020 RDV983020 RNR983020 RXN983020 SHJ983020 SRF983020 TBB983020 TKX983020 TUT983020 UEP983020 UOL983020 UYH983020 VID983020 VRZ983020 WBV983020 WLR983020">
      <formula1>#REF!</formula1>
    </dataValidation>
    <dataValidation type="list" allowBlank="1" showInputMessage="1" showErrorMessage="1" sqref="A34 A22 A26 A18 A30">
      <formula1>$A$64:$A$88</formula1>
    </dataValidation>
  </dataValidations>
  <pageMargins left="0.51181102362204722" right="0.51181102362204722" top="0.44" bottom="0.42" header="0.31496062992125984" footer="0.31496062992125984"/>
  <pageSetup paperSize="9" fitToHeight="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75"/>
  <sheetViews>
    <sheetView tabSelected="1" topLeftCell="E25" workbookViewId="0">
      <selection activeCell="I27" sqref="I27"/>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9.140625" style="63" hidden="1" customWidth="1"/>
    <col min="11" max="16384" width="9.140625" style="63"/>
  </cols>
  <sheetData>
    <row r="1" spans="1:10" x14ac:dyDescent="0.25">
      <c r="A1" s="60" t="s">
        <v>339</v>
      </c>
      <c r="B1" s="61"/>
      <c r="C1" s="61"/>
      <c r="D1" s="61"/>
      <c r="E1" s="61"/>
      <c r="F1" s="61"/>
      <c r="G1" s="61"/>
      <c r="H1" s="62"/>
      <c r="I1" s="62"/>
    </row>
    <row r="2" spans="1:10" x14ac:dyDescent="0.25">
      <c r="A2" s="60" t="s">
        <v>303</v>
      </c>
      <c r="B2" s="61"/>
      <c r="C2" s="61"/>
      <c r="D2" s="61"/>
      <c r="E2" s="61"/>
      <c r="F2" s="61"/>
      <c r="G2" s="61"/>
      <c r="H2" s="62"/>
      <c r="I2" s="62"/>
    </row>
    <row r="3" spans="1:10" x14ac:dyDescent="0.25">
      <c r="A3" s="60" t="s">
        <v>302</v>
      </c>
      <c r="B3" s="61"/>
      <c r="C3" s="61"/>
      <c r="D3" s="61"/>
      <c r="E3" s="61"/>
      <c r="F3" s="61"/>
      <c r="G3" s="61"/>
      <c r="H3" s="62"/>
      <c r="I3" s="62"/>
    </row>
    <row r="5" spans="1:10" ht="34.5" customHeight="1" x14ac:dyDescent="0.25">
      <c r="A5" s="278" t="s">
        <v>341</v>
      </c>
      <c r="B5" s="278"/>
      <c r="C5" s="278"/>
      <c r="D5" s="278"/>
      <c r="E5" s="278"/>
      <c r="F5" s="278"/>
      <c r="G5" s="278"/>
      <c r="H5" s="65" t="s">
        <v>176</v>
      </c>
      <c r="I5" s="273" t="s">
        <v>177</v>
      </c>
    </row>
    <row r="6" spans="1:10" ht="15.75" x14ac:dyDescent="0.25">
      <c r="A6" s="9"/>
      <c r="B6" s="9"/>
      <c r="H6" s="66">
        <v>1</v>
      </c>
      <c r="I6" s="274"/>
    </row>
    <row r="7" spans="1:10" ht="15.75" x14ac:dyDescent="0.25">
      <c r="A7" s="275" t="s">
        <v>178</v>
      </c>
      <c r="B7" s="275"/>
      <c r="C7" s="275"/>
      <c r="D7" s="276"/>
      <c r="E7" s="276"/>
      <c r="F7" s="276"/>
      <c r="G7" s="276"/>
      <c r="H7" s="67">
        <v>1</v>
      </c>
      <c r="I7" s="70" t="s">
        <v>340</v>
      </c>
    </row>
    <row r="8" spans="1:10" s="69" customFormat="1" ht="31.5" customHeight="1" x14ac:dyDescent="0.25">
      <c r="A8" s="206" t="s">
        <v>289</v>
      </c>
      <c r="B8" s="206"/>
      <c r="C8" s="206"/>
      <c r="D8" s="277"/>
      <c r="E8" s="277"/>
      <c r="F8" s="277"/>
      <c r="G8" s="277"/>
      <c r="H8" s="68">
        <v>1</v>
      </c>
      <c r="I8" s="70" t="s">
        <v>338</v>
      </c>
    </row>
    <row r="9" spans="1:10" x14ac:dyDescent="0.25">
      <c r="A9" s="279" t="s">
        <v>179</v>
      </c>
      <c r="B9" s="279"/>
      <c r="C9" s="279"/>
      <c r="D9" s="279"/>
      <c r="E9" s="279"/>
      <c r="F9" s="279"/>
      <c r="G9" s="279"/>
      <c r="H9" s="67">
        <v>1</v>
      </c>
    </row>
    <row r="10" spans="1:10" ht="29.25" customHeight="1" x14ac:dyDescent="0.25">
      <c r="A10" s="256" t="s">
        <v>141</v>
      </c>
      <c r="B10" s="256"/>
      <c r="C10" s="256"/>
      <c r="D10" s="256"/>
      <c r="E10" s="256"/>
      <c r="F10" s="256"/>
      <c r="G10" s="256"/>
      <c r="H10" s="67" t="str">
        <f>IF(SUM(H11:H13)&gt;0,1,"")</f>
        <v/>
      </c>
      <c r="I10" s="70" t="s">
        <v>180</v>
      </c>
      <c r="J10" s="63" t="str">
        <f>IF($D$8=" - ","-",IF(COUNTA(B11:G13)=0,"Нет",COUNTA(B11:G13)))</f>
        <v>Нет</v>
      </c>
    </row>
    <row r="11" spans="1:10" ht="39" customHeight="1" x14ac:dyDescent="0.25">
      <c r="A11" s="71" t="s">
        <v>181</v>
      </c>
      <c r="B11" s="258"/>
      <c r="C11" s="258"/>
      <c r="D11" s="258"/>
      <c r="E11" s="258"/>
      <c r="F11" s="258"/>
      <c r="G11" s="258"/>
      <c r="H11" s="67" t="str">
        <f>IF(ISBLANK(B11),"",1)</f>
        <v/>
      </c>
      <c r="I11" s="269" t="s">
        <v>342</v>
      </c>
    </row>
    <row r="12" spans="1:10" ht="39" customHeight="1" x14ac:dyDescent="0.25">
      <c r="A12" s="71" t="s">
        <v>182</v>
      </c>
      <c r="B12" s="258"/>
      <c r="C12" s="258"/>
      <c r="D12" s="258"/>
      <c r="E12" s="258"/>
      <c r="F12" s="258"/>
      <c r="G12" s="258"/>
      <c r="H12" s="67" t="str">
        <f t="shared" ref="H12:H33" si="0">IF(ISBLANK(B12),"",1)</f>
        <v/>
      </c>
      <c r="I12" s="269"/>
    </row>
    <row r="13" spans="1:10" ht="39" customHeight="1" x14ac:dyDescent="0.25">
      <c r="A13" s="71" t="s">
        <v>183</v>
      </c>
      <c r="B13" s="258"/>
      <c r="C13" s="258"/>
      <c r="D13" s="258"/>
      <c r="E13" s="258"/>
      <c r="F13" s="258"/>
      <c r="G13" s="258"/>
      <c r="H13" s="67" t="str">
        <f t="shared" si="0"/>
        <v/>
      </c>
      <c r="I13" s="92"/>
    </row>
    <row r="14" spans="1:10" ht="15.75" customHeight="1" x14ac:dyDescent="0.25">
      <c r="A14" s="303" t="s">
        <v>186</v>
      </c>
      <c r="B14" s="304"/>
      <c r="C14" s="304"/>
      <c r="D14" s="304"/>
      <c r="E14" s="304"/>
      <c r="F14" s="304"/>
      <c r="G14" s="305"/>
      <c r="H14" s="67" t="str">
        <f>IF(SUM(H15:H17)&gt;0,1,"")</f>
        <v/>
      </c>
      <c r="I14" s="70" t="s">
        <v>180</v>
      </c>
      <c r="J14" s="63" t="str">
        <f>IF($D$8=" - ","-",IF(COUNTA(B15:G17)=0,"Нет",COUNTA(B15:G17)))</f>
        <v>Нет</v>
      </c>
    </row>
    <row r="15" spans="1:10" ht="39" customHeight="1" x14ac:dyDescent="0.25">
      <c r="A15" s="71" t="s">
        <v>181</v>
      </c>
      <c r="B15" s="258"/>
      <c r="C15" s="258"/>
      <c r="D15" s="258"/>
      <c r="E15" s="258"/>
      <c r="F15" s="258"/>
      <c r="G15" s="258"/>
      <c r="H15" s="67" t="str">
        <f t="shared" si="0"/>
        <v/>
      </c>
      <c r="I15" s="269" t="s">
        <v>315</v>
      </c>
    </row>
    <row r="16" spans="1:10" ht="39" customHeight="1" x14ac:dyDescent="0.25">
      <c r="A16" s="71" t="s">
        <v>182</v>
      </c>
      <c r="B16" s="258"/>
      <c r="C16" s="258"/>
      <c r="D16" s="258"/>
      <c r="E16" s="258"/>
      <c r="F16" s="258"/>
      <c r="G16" s="258"/>
      <c r="H16" s="67" t="str">
        <f t="shared" si="0"/>
        <v/>
      </c>
      <c r="I16" s="269"/>
    </row>
    <row r="17" spans="1:10" ht="39" customHeight="1" x14ac:dyDescent="0.25">
      <c r="A17" s="71" t="s">
        <v>183</v>
      </c>
      <c r="B17" s="258"/>
      <c r="C17" s="258"/>
      <c r="D17" s="258"/>
      <c r="E17" s="258"/>
      <c r="F17" s="258"/>
      <c r="G17" s="258"/>
      <c r="H17" s="67" t="str">
        <f t="shared" si="0"/>
        <v/>
      </c>
    </row>
    <row r="18" spans="1:10" ht="45" customHeight="1" x14ac:dyDescent="0.25">
      <c r="A18" s="256" t="s">
        <v>142</v>
      </c>
      <c r="B18" s="256"/>
      <c r="C18" s="256"/>
      <c r="D18" s="256"/>
      <c r="E18" s="256"/>
      <c r="F18" s="256"/>
      <c r="G18" s="256"/>
      <c r="H18" s="67" t="str">
        <f>IF(SUM(H19:H21)&gt;0,1,"")</f>
        <v/>
      </c>
      <c r="I18" s="70" t="s">
        <v>187</v>
      </c>
      <c r="J18" s="63" t="str">
        <f>IF($D$8=" - ","-",IF(COUNTA(B19:G21)=0,"Нет",COUNTA(B19:G21)))</f>
        <v>Нет</v>
      </c>
    </row>
    <row r="19" spans="1:10" ht="39" customHeight="1" x14ac:dyDescent="0.25">
      <c r="A19" s="71" t="s">
        <v>181</v>
      </c>
      <c r="B19" s="258"/>
      <c r="C19" s="258"/>
      <c r="D19" s="258"/>
      <c r="E19" s="258"/>
      <c r="F19" s="258"/>
      <c r="G19" s="258"/>
      <c r="H19" s="67" t="str">
        <f t="shared" si="0"/>
        <v/>
      </c>
      <c r="I19" s="122" t="s">
        <v>216</v>
      </c>
    </row>
    <row r="20" spans="1:10" ht="39" customHeight="1" x14ac:dyDescent="0.25">
      <c r="A20" s="71" t="s">
        <v>182</v>
      </c>
      <c r="B20" s="258"/>
      <c r="C20" s="258"/>
      <c r="D20" s="258"/>
      <c r="E20" s="258"/>
      <c r="F20" s="258"/>
      <c r="G20" s="258"/>
      <c r="H20" s="67" t="str">
        <f t="shared" si="0"/>
        <v/>
      </c>
      <c r="I20" s="122" t="s">
        <v>217</v>
      </c>
    </row>
    <row r="21" spans="1:10" ht="39" customHeight="1" x14ac:dyDescent="0.25">
      <c r="A21" s="71" t="s">
        <v>183</v>
      </c>
      <c r="B21" s="258"/>
      <c r="C21" s="258"/>
      <c r="D21" s="258"/>
      <c r="E21" s="258"/>
      <c r="F21" s="258"/>
      <c r="G21" s="258"/>
      <c r="H21" s="67" t="str">
        <f t="shared" si="0"/>
        <v/>
      </c>
    </row>
    <row r="22" spans="1:10" ht="30" customHeight="1" x14ac:dyDescent="0.25">
      <c r="A22" s="256" t="s">
        <v>143</v>
      </c>
      <c r="B22" s="256"/>
      <c r="C22" s="256"/>
      <c r="D22" s="256"/>
      <c r="E22" s="256"/>
      <c r="F22" s="256"/>
      <c r="G22" s="256"/>
      <c r="H22" s="67" t="str">
        <f>IF(SUM(H23:H27)&gt;0,1,"")</f>
        <v/>
      </c>
      <c r="I22" s="70" t="s">
        <v>187</v>
      </c>
      <c r="J22" s="63" t="str">
        <f>IF($D$8=" - ","-",IF(COUNTA(B23:G27)=0,"Нет",COUNTA(B23:G27)))</f>
        <v>Нет</v>
      </c>
    </row>
    <row r="23" spans="1:10" ht="54" customHeight="1" x14ac:dyDescent="0.25">
      <c r="A23" s="71" t="s">
        <v>181</v>
      </c>
      <c r="B23" s="257"/>
      <c r="C23" s="258"/>
      <c r="D23" s="258"/>
      <c r="E23" s="258"/>
      <c r="F23" s="258"/>
      <c r="G23" s="258"/>
      <c r="H23" s="67" t="str">
        <f t="shared" si="0"/>
        <v/>
      </c>
      <c r="I23" s="122" t="s">
        <v>316</v>
      </c>
    </row>
    <row r="24" spans="1:10" ht="54" customHeight="1" x14ac:dyDescent="0.25">
      <c r="A24" s="71" t="s">
        <v>182</v>
      </c>
      <c r="B24" s="258"/>
      <c r="C24" s="258"/>
      <c r="D24" s="258"/>
      <c r="E24" s="258"/>
      <c r="F24" s="258"/>
      <c r="G24" s="258"/>
      <c r="H24" s="67" t="str">
        <f t="shared" si="0"/>
        <v/>
      </c>
      <c r="I24" s="122" t="s">
        <v>218</v>
      </c>
    </row>
    <row r="25" spans="1:10" ht="54" customHeight="1" x14ac:dyDescent="0.25">
      <c r="A25" s="71" t="s">
        <v>183</v>
      </c>
      <c r="B25" s="258"/>
      <c r="C25" s="258"/>
      <c r="D25" s="258"/>
      <c r="E25" s="258"/>
      <c r="F25" s="258"/>
      <c r="G25" s="258"/>
      <c r="H25" s="67" t="str">
        <f t="shared" si="0"/>
        <v/>
      </c>
      <c r="I25" s="92"/>
    </row>
    <row r="26" spans="1:10" ht="54" customHeight="1" x14ac:dyDescent="0.25">
      <c r="A26" s="71" t="s">
        <v>184</v>
      </c>
      <c r="B26" s="258"/>
      <c r="C26" s="258"/>
      <c r="D26" s="258"/>
      <c r="E26" s="258"/>
      <c r="F26" s="258"/>
      <c r="G26" s="258"/>
      <c r="H26" s="67" t="str">
        <f t="shared" si="0"/>
        <v/>
      </c>
    </row>
    <row r="27" spans="1:10" ht="54" customHeight="1" x14ac:dyDescent="0.25">
      <c r="A27" s="71" t="s">
        <v>185</v>
      </c>
      <c r="B27" s="258"/>
      <c r="C27" s="258"/>
      <c r="D27" s="258"/>
      <c r="E27" s="258"/>
      <c r="F27" s="258"/>
      <c r="G27" s="258"/>
      <c r="H27" s="67" t="str">
        <f t="shared" si="0"/>
        <v/>
      </c>
    </row>
    <row r="28" spans="1:10" x14ac:dyDescent="0.25">
      <c r="A28" s="256" t="s">
        <v>144</v>
      </c>
      <c r="B28" s="256"/>
      <c r="C28" s="256"/>
      <c r="D28" s="256"/>
      <c r="E28" s="256"/>
      <c r="F28" s="256"/>
      <c r="G28" s="256"/>
      <c r="H28" s="67" t="str">
        <f>IF(SUM(H29:H33)&gt;0,1,"")</f>
        <v/>
      </c>
      <c r="I28" s="70" t="s">
        <v>180</v>
      </c>
      <c r="J28" s="63" t="str">
        <f>IF($D$8=" - ","-",IF(COUNTA(B29:G33)=0,"Нет",COUNTA(B29:G33)))</f>
        <v>Нет</v>
      </c>
    </row>
    <row r="29" spans="1:10" ht="39" customHeight="1" x14ac:dyDescent="0.25">
      <c r="A29" s="71" t="s">
        <v>181</v>
      </c>
      <c r="B29" s="258"/>
      <c r="C29" s="258"/>
      <c r="D29" s="258"/>
      <c r="E29" s="258"/>
      <c r="F29" s="258"/>
      <c r="G29" s="258"/>
      <c r="H29" s="67" t="str">
        <f t="shared" si="0"/>
        <v/>
      </c>
      <c r="I29" s="269" t="s">
        <v>343</v>
      </c>
    </row>
    <row r="30" spans="1:10" ht="39" customHeight="1" x14ac:dyDescent="0.25">
      <c r="A30" s="71" t="s">
        <v>182</v>
      </c>
      <c r="B30" s="258"/>
      <c r="C30" s="258"/>
      <c r="D30" s="258"/>
      <c r="E30" s="258"/>
      <c r="F30" s="258"/>
      <c r="G30" s="258"/>
      <c r="H30" s="67" t="str">
        <f t="shared" si="0"/>
        <v/>
      </c>
      <c r="I30" s="269"/>
    </row>
    <row r="31" spans="1:10" ht="39" customHeight="1" x14ac:dyDescent="0.25">
      <c r="A31" s="71" t="s">
        <v>183</v>
      </c>
      <c r="B31" s="258"/>
      <c r="C31" s="258"/>
      <c r="D31" s="258"/>
      <c r="E31" s="258"/>
      <c r="F31" s="258"/>
      <c r="G31" s="258"/>
      <c r="H31" s="67" t="str">
        <f t="shared" si="0"/>
        <v/>
      </c>
      <c r="I31" s="269"/>
    </row>
    <row r="32" spans="1:10" ht="39" customHeight="1" x14ac:dyDescent="0.25">
      <c r="A32" s="71" t="s">
        <v>184</v>
      </c>
      <c r="B32" s="258"/>
      <c r="C32" s="258"/>
      <c r="D32" s="258"/>
      <c r="E32" s="258"/>
      <c r="F32" s="258"/>
      <c r="G32" s="258"/>
      <c r="H32" s="67" t="str">
        <f t="shared" si="0"/>
        <v/>
      </c>
      <c r="I32" s="269"/>
    </row>
    <row r="33" spans="1:41" ht="39" customHeight="1" x14ac:dyDescent="0.25">
      <c r="A33" s="71" t="s">
        <v>185</v>
      </c>
      <c r="B33" s="258"/>
      <c r="C33" s="258"/>
      <c r="D33" s="258"/>
      <c r="E33" s="258"/>
      <c r="F33" s="258"/>
      <c r="G33" s="258"/>
      <c r="H33" s="67" t="str">
        <f t="shared" si="0"/>
        <v/>
      </c>
    </row>
    <row r="34" spans="1:41" s="75" customFormat="1" x14ac:dyDescent="0.25">
      <c r="A34" s="72"/>
      <c r="B34" s="72"/>
      <c r="C34" s="73"/>
      <c r="D34" s="73"/>
      <c r="E34" s="73"/>
      <c r="F34" s="73"/>
      <c r="G34" s="73"/>
      <c r="H34" s="74">
        <v>1</v>
      </c>
    </row>
    <row r="35" spans="1:41" ht="15.75" x14ac:dyDescent="0.25">
      <c r="A35" s="261" t="s">
        <v>188</v>
      </c>
      <c r="B35" s="261"/>
      <c r="C35" s="261"/>
      <c r="D35" s="261"/>
      <c r="E35" s="261"/>
      <c r="F35" s="262" t="s">
        <v>147</v>
      </c>
      <c r="G35" s="262"/>
      <c r="H35" s="67">
        <v>1</v>
      </c>
    </row>
    <row r="36" spans="1:41" ht="31.5" customHeight="1" x14ac:dyDescent="0.25">
      <c r="A36" s="272" t="s">
        <v>307</v>
      </c>
      <c r="B36" s="260"/>
      <c r="C36" s="260"/>
      <c r="D36" s="260"/>
      <c r="E36" s="260"/>
      <c r="F36" s="263"/>
      <c r="G36" s="264"/>
      <c r="H36" s="67">
        <v>1</v>
      </c>
    </row>
    <row r="37" spans="1:41" ht="32.25" customHeight="1" x14ac:dyDescent="0.25">
      <c r="A37" s="260" t="s">
        <v>189</v>
      </c>
      <c r="B37" s="260"/>
      <c r="C37" s="260"/>
      <c r="D37" s="260"/>
      <c r="E37" s="260"/>
      <c r="F37" s="265"/>
      <c r="G37" s="266"/>
      <c r="H37" s="67">
        <v>1</v>
      </c>
    </row>
    <row r="38" spans="1:41" ht="32.25" customHeight="1" x14ac:dyDescent="0.25">
      <c r="A38" s="260" t="s">
        <v>190</v>
      </c>
      <c r="B38" s="260"/>
      <c r="C38" s="260"/>
      <c r="D38" s="260"/>
      <c r="E38" s="260"/>
      <c r="F38" s="267"/>
      <c r="G38" s="268"/>
      <c r="H38" s="67">
        <v>1</v>
      </c>
    </row>
    <row r="39" spans="1:41" ht="15.75" x14ac:dyDescent="0.25">
      <c r="A39" s="76"/>
      <c r="B39" s="76"/>
      <c r="H39" s="66">
        <v>1</v>
      </c>
    </row>
    <row r="40" spans="1:41" ht="15.75" x14ac:dyDescent="0.25">
      <c r="A40" s="76"/>
      <c r="B40" s="76"/>
      <c r="H40" s="66">
        <v>1</v>
      </c>
    </row>
    <row r="41" spans="1:41" ht="15.75" x14ac:dyDescent="0.25">
      <c r="A41" s="270"/>
      <c r="B41" s="270"/>
      <c r="C41" s="77">
        <v>2026</v>
      </c>
      <c r="E41" s="271"/>
      <c r="F41" s="271"/>
      <c r="G41" s="271"/>
      <c r="H41" s="74">
        <v>1</v>
      </c>
      <c r="I41" s="9"/>
      <c r="M41" s="78"/>
      <c r="N41" s="78"/>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row>
    <row r="42" spans="1:41" ht="15.75" x14ac:dyDescent="0.25">
      <c r="A42" s="259" t="s">
        <v>159</v>
      </c>
      <c r="B42" s="259"/>
      <c r="D42" s="9"/>
      <c r="E42" s="160" t="s">
        <v>160</v>
      </c>
      <c r="F42" s="160"/>
      <c r="G42" s="160"/>
      <c r="H42" s="67">
        <v>1</v>
      </c>
      <c r="I42" s="9"/>
      <c r="M42" s="78"/>
      <c r="N42" s="78"/>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row>
    <row r="49" spans="2:2" hidden="1" x14ac:dyDescent="0.25"/>
    <row r="50" spans="2:2" ht="15.75" hidden="1" x14ac:dyDescent="0.25">
      <c r="B50" s="10" t="s">
        <v>236</v>
      </c>
    </row>
    <row r="51" spans="2:2" ht="15.75" hidden="1" x14ac:dyDescent="0.25">
      <c r="B51" s="10" t="s">
        <v>308</v>
      </c>
    </row>
    <row r="52" spans="2:2" ht="15.75" hidden="1" x14ac:dyDescent="0.25">
      <c r="B52" s="10" t="s">
        <v>237</v>
      </c>
    </row>
    <row r="53" spans="2:2" ht="15.75" hidden="1" x14ac:dyDescent="0.25">
      <c r="B53" s="10" t="s">
        <v>306</v>
      </c>
    </row>
    <row r="54" spans="2:2" ht="15.75" hidden="1" x14ac:dyDescent="0.25">
      <c r="B54" s="10" t="s">
        <v>309</v>
      </c>
    </row>
    <row r="55" spans="2:2" ht="15.75" hidden="1" x14ac:dyDescent="0.25">
      <c r="B55" s="10" t="s">
        <v>240</v>
      </c>
    </row>
    <row r="56" spans="2:2" ht="15.75" hidden="1" x14ac:dyDescent="0.25">
      <c r="B56" s="10" t="s">
        <v>241</v>
      </c>
    </row>
    <row r="57" spans="2:2" ht="15.75" hidden="1" x14ac:dyDescent="0.25">
      <c r="B57" s="10" t="s">
        <v>310</v>
      </c>
    </row>
    <row r="58" spans="2:2" ht="15.75" hidden="1" x14ac:dyDescent="0.25">
      <c r="B58" s="10" t="s">
        <v>242</v>
      </c>
    </row>
    <row r="59" spans="2:2" ht="15.75" hidden="1" x14ac:dyDescent="0.25">
      <c r="B59" s="10" t="s">
        <v>311</v>
      </c>
    </row>
    <row r="60" spans="2:2" ht="15.75" hidden="1" x14ac:dyDescent="0.25">
      <c r="B60" s="10" t="s">
        <v>243</v>
      </c>
    </row>
    <row r="61" spans="2:2" ht="15.75" hidden="1" x14ac:dyDescent="0.25">
      <c r="B61" s="10" t="s">
        <v>244</v>
      </c>
    </row>
    <row r="62" spans="2:2" ht="15.75" hidden="1" x14ac:dyDescent="0.25">
      <c r="B62" s="10" t="s">
        <v>245</v>
      </c>
    </row>
    <row r="63" spans="2:2" ht="15.75" hidden="1" x14ac:dyDescent="0.25">
      <c r="B63" s="10" t="s">
        <v>246</v>
      </c>
    </row>
    <row r="64" spans="2:2" ht="15.75" hidden="1" x14ac:dyDescent="0.25">
      <c r="B64" s="10" t="s">
        <v>247</v>
      </c>
    </row>
    <row r="65" spans="2:2" ht="15.75" hidden="1" x14ac:dyDescent="0.25">
      <c r="B65" s="10" t="s">
        <v>248</v>
      </c>
    </row>
    <row r="66" spans="2:2" ht="15.75" hidden="1" x14ac:dyDescent="0.25">
      <c r="B66" s="10" t="s">
        <v>249</v>
      </c>
    </row>
    <row r="67" spans="2:2" ht="15.75" hidden="1" x14ac:dyDescent="0.25">
      <c r="B67" s="10" t="s">
        <v>250</v>
      </c>
    </row>
    <row r="68" spans="2:2" ht="15.75" hidden="1" x14ac:dyDescent="0.25">
      <c r="B68" s="10" t="s">
        <v>251</v>
      </c>
    </row>
    <row r="69" spans="2:2" ht="15.75" hidden="1" x14ac:dyDescent="0.25">
      <c r="B69" s="10" t="s">
        <v>252</v>
      </c>
    </row>
    <row r="70" spans="2:2" ht="15.75" hidden="1" x14ac:dyDescent="0.25">
      <c r="B70" s="10" t="s">
        <v>253</v>
      </c>
    </row>
    <row r="71" spans="2:2" ht="15.75" hidden="1" x14ac:dyDescent="0.25">
      <c r="B71" s="10" t="s">
        <v>254</v>
      </c>
    </row>
    <row r="72" spans="2:2" ht="15.75" hidden="1" x14ac:dyDescent="0.25">
      <c r="B72" s="10" t="s">
        <v>255</v>
      </c>
    </row>
    <row r="73" spans="2:2" ht="15.75" hidden="1" x14ac:dyDescent="0.25">
      <c r="B73" s="10" t="s">
        <v>256</v>
      </c>
    </row>
    <row r="74" spans="2:2" ht="15.75" hidden="1" x14ac:dyDescent="0.25">
      <c r="B74" s="10" t="s">
        <v>257</v>
      </c>
    </row>
    <row r="75" spans="2:2" hidden="1" x14ac:dyDescent="0.25"/>
  </sheetData>
  <sheetProtection formatRows="0" autoFilter="0"/>
  <autoFilter ref="H5:H42"/>
  <mergeCells count="44">
    <mergeCell ref="I15:I16"/>
    <mergeCell ref="I11:I12"/>
    <mergeCell ref="A9:G9"/>
    <mergeCell ref="A10:G10"/>
    <mergeCell ref="B11:G11"/>
    <mergeCell ref="B12:G12"/>
    <mergeCell ref="B13:G13"/>
    <mergeCell ref="B21:G21"/>
    <mergeCell ref="A14:G14"/>
    <mergeCell ref="B15:G15"/>
    <mergeCell ref="B16:G16"/>
    <mergeCell ref="B17:G17"/>
    <mergeCell ref="A18:G18"/>
    <mergeCell ref="B19:G19"/>
    <mergeCell ref="B20:G20"/>
    <mergeCell ref="I5:I6"/>
    <mergeCell ref="A7:C7"/>
    <mergeCell ref="D7:G7"/>
    <mergeCell ref="A8:C8"/>
    <mergeCell ref="D8:G8"/>
    <mergeCell ref="A5:G5"/>
    <mergeCell ref="I29:I32"/>
    <mergeCell ref="A41:B41"/>
    <mergeCell ref="E41:G41"/>
    <mergeCell ref="B29:G29"/>
    <mergeCell ref="B30:G30"/>
    <mergeCell ref="B31:G31"/>
    <mergeCell ref="B32:G32"/>
    <mergeCell ref="B33:G33"/>
    <mergeCell ref="A36:E36"/>
    <mergeCell ref="A37:E37"/>
    <mergeCell ref="A28:G28"/>
    <mergeCell ref="A22:G22"/>
    <mergeCell ref="B23:G23"/>
    <mergeCell ref="A42:B42"/>
    <mergeCell ref="E42:G42"/>
    <mergeCell ref="A38:E38"/>
    <mergeCell ref="A35:E35"/>
    <mergeCell ref="F35:G35"/>
    <mergeCell ref="B24:G24"/>
    <mergeCell ref="B25:G25"/>
    <mergeCell ref="B26:G26"/>
    <mergeCell ref="B27:G27"/>
    <mergeCell ref="F36:G38"/>
  </mergeCells>
  <dataValidations count="1">
    <dataValidation type="list" allowBlank="1" showInputMessage="1" showErrorMessage="1" sqref="D8:G8">
      <formula1>$B$50:$B$74</formula1>
    </dataValidation>
  </dataValidation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43"/>
  <sheetViews>
    <sheetView workbookViewId="0">
      <selection activeCell="B11" sqref="B11:G11"/>
    </sheetView>
  </sheetViews>
  <sheetFormatPr defaultRowHeight="15" x14ac:dyDescent="0.25"/>
  <cols>
    <col min="1" max="3" width="9.140625" style="3"/>
    <col min="4" max="4" width="42.7109375" style="3" customWidth="1"/>
    <col min="5" max="8" width="9.140625" style="3"/>
    <col min="9" max="9" width="56.85546875" style="3" customWidth="1"/>
    <col min="10" max="21" width="9.140625" style="5"/>
    <col min="22" max="33" width="9.140625" style="4"/>
    <col min="34" max="16384" width="9.140625" style="3"/>
  </cols>
  <sheetData>
    <row r="1" spans="1:35" ht="15.75" x14ac:dyDescent="0.25">
      <c r="A1" s="10"/>
      <c r="B1" s="10"/>
      <c r="C1" s="10"/>
      <c r="D1" s="10"/>
      <c r="E1" s="10" t="s">
        <v>191</v>
      </c>
      <c r="F1" s="10"/>
      <c r="G1" s="10"/>
      <c r="H1" s="4"/>
      <c r="I1" s="4"/>
      <c r="P1" s="5" t="s">
        <v>11</v>
      </c>
      <c r="Q1" s="5" t="s">
        <v>12</v>
      </c>
      <c r="AH1" s="4"/>
      <c r="AI1" s="4"/>
    </row>
    <row r="2" spans="1:35" ht="15.75" x14ac:dyDescent="0.25">
      <c r="A2" s="10"/>
      <c r="B2" s="10"/>
      <c r="C2" s="10"/>
      <c r="D2" s="10"/>
      <c r="E2" s="10" t="s">
        <v>192</v>
      </c>
      <c r="F2" s="10"/>
      <c r="G2" s="10"/>
      <c r="H2" s="4"/>
      <c r="I2" s="4"/>
      <c r="P2" s="5" t="s">
        <v>193</v>
      </c>
      <c r="Q2" s="5" t="s">
        <v>45</v>
      </c>
      <c r="AH2" s="4"/>
      <c r="AI2" s="4"/>
    </row>
    <row r="3" spans="1:35" ht="15.75" x14ac:dyDescent="0.25">
      <c r="A3" s="10"/>
      <c r="B3" s="10"/>
      <c r="C3" s="10"/>
      <c r="D3" s="10"/>
      <c r="E3" s="10" t="s">
        <v>194</v>
      </c>
      <c r="F3" s="10"/>
      <c r="G3" s="10"/>
      <c r="H3" s="4"/>
      <c r="I3" s="4"/>
      <c r="P3" s="5" t="s">
        <v>195</v>
      </c>
      <c r="Q3" s="5" t="s">
        <v>29</v>
      </c>
      <c r="AH3" s="4"/>
      <c r="AI3" s="4"/>
    </row>
    <row r="4" spans="1:35" ht="15.75" x14ac:dyDescent="0.25">
      <c r="A4" s="10"/>
      <c r="B4" s="10"/>
      <c r="C4" s="10"/>
      <c r="D4" s="10"/>
      <c r="E4" s="10"/>
      <c r="F4" s="10"/>
      <c r="G4" s="10"/>
      <c r="H4" s="4"/>
      <c r="I4" s="80"/>
      <c r="Q4" s="5" t="s">
        <v>56</v>
      </c>
      <c r="AH4" s="4"/>
      <c r="AI4" s="4"/>
    </row>
    <row r="5" spans="1:35" ht="15.75" x14ac:dyDescent="0.25">
      <c r="A5" s="10"/>
      <c r="B5" s="10"/>
      <c r="C5" s="10"/>
      <c r="D5" s="10"/>
      <c r="E5" s="81"/>
      <c r="F5" s="81"/>
      <c r="G5" s="82" t="s">
        <v>209</v>
      </c>
      <c r="H5" s="4"/>
      <c r="I5" s="23" t="s">
        <v>196</v>
      </c>
      <c r="AH5" s="4"/>
      <c r="AI5" s="4"/>
    </row>
    <row r="6" spans="1:35" ht="15.75" x14ac:dyDescent="0.25">
      <c r="A6" s="10"/>
      <c r="B6" s="10"/>
      <c r="C6" s="10"/>
      <c r="D6" s="10"/>
      <c r="E6" s="294" t="s">
        <v>197</v>
      </c>
      <c r="F6" s="294"/>
      <c r="G6" s="294"/>
      <c r="H6" s="4"/>
      <c r="I6" s="4"/>
      <c r="AH6" s="4"/>
      <c r="AI6" s="4"/>
    </row>
    <row r="7" spans="1:35" ht="15.75" x14ac:dyDescent="0.25">
      <c r="A7" s="295" t="s">
        <v>220</v>
      </c>
      <c r="B7" s="296"/>
      <c r="C7" s="296"/>
      <c r="D7" s="296"/>
      <c r="E7" s="296"/>
      <c r="F7" s="296"/>
      <c r="G7" s="296"/>
      <c r="H7" s="4"/>
      <c r="I7" s="197" t="s">
        <v>221</v>
      </c>
      <c r="AH7" s="4"/>
      <c r="AI7" s="4"/>
    </row>
    <row r="8" spans="1:35" ht="15.75" x14ac:dyDescent="0.25">
      <c r="A8" s="10"/>
      <c r="B8" s="10"/>
      <c r="C8" s="10"/>
      <c r="D8" s="10"/>
      <c r="E8" s="10"/>
      <c r="F8" s="10"/>
      <c r="G8" s="10"/>
      <c r="H8" s="4"/>
      <c r="I8" s="197"/>
      <c r="AH8" s="4"/>
      <c r="AI8" s="4"/>
    </row>
    <row r="9" spans="1:35" ht="15.75" x14ac:dyDescent="0.25">
      <c r="A9" s="297" t="s">
        <v>198</v>
      </c>
      <c r="B9" s="298"/>
      <c r="C9" s="298"/>
      <c r="D9" s="298"/>
      <c r="E9" s="298"/>
      <c r="F9" s="298"/>
      <c r="G9" s="298"/>
      <c r="H9" s="4"/>
      <c r="I9" s="4"/>
      <c r="AH9" s="4"/>
      <c r="AI9" s="4"/>
    </row>
    <row r="10" spans="1:35" ht="15.75" x14ac:dyDescent="0.25">
      <c r="A10" s="10"/>
      <c r="B10" s="10"/>
      <c r="C10" s="10"/>
      <c r="D10" s="10"/>
      <c r="E10" s="10"/>
      <c r="F10" s="10"/>
      <c r="G10" s="10"/>
      <c r="H10" s="4"/>
      <c r="I10" s="4"/>
      <c r="AH10" s="4"/>
      <c r="AI10" s="4"/>
    </row>
    <row r="11" spans="1:35" ht="27" customHeight="1" x14ac:dyDescent="0.25">
      <c r="A11" s="104" t="s">
        <v>199</v>
      </c>
      <c r="B11" s="299" t="str">
        <f>CONCATENATE('Заявление стар'!D13,"  ",'Заявление стар'!D14,"  ",'Заявление стар'!D15)</f>
        <v xml:space="preserve">    </v>
      </c>
      <c r="C11" s="300"/>
      <c r="D11" s="300"/>
      <c r="E11" s="300"/>
      <c r="F11" s="300"/>
      <c r="G11" s="300"/>
      <c r="H11" s="83"/>
      <c r="I11" s="4"/>
      <c r="AH11" s="4"/>
      <c r="AI11" s="4"/>
    </row>
    <row r="12" spans="1:35" ht="15.75" x14ac:dyDescent="0.25">
      <c r="A12" s="10"/>
      <c r="B12" s="301" t="s">
        <v>200</v>
      </c>
      <c r="C12" s="302"/>
      <c r="D12" s="302"/>
      <c r="E12" s="302"/>
      <c r="F12" s="302"/>
      <c r="G12" s="302"/>
      <c r="H12" s="4"/>
      <c r="I12" s="4"/>
      <c r="AH12" s="4"/>
      <c r="AI12" s="4"/>
    </row>
    <row r="13" spans="1:35" ht="51.75" customHeight="1" x14ac:dyDescent="0.25">
      <c r="A13" s="280" t="s">
        <v>201</v>
      </c>
      <c r="B13" s="293"/>
      <c r="C13" s="293"/>
      <c r="D13" s="293"/>
      <c r="E13" s="293"/>
      <c r="F13" s="293"/>
      <c r="G13" s="293"/>
      <c r="H13" s="4"/>
      <c r="I13" s="4"/>
      <c r="AH13" s="4"/>
      <c r="AI13" s="4"/>
    </row>
    <row r="14" spans="1:35" ht="40.5" customHeight="1" x14ac:dyDescent="0.25">
      <c r="A14" s="286" t="str">
        <f>'Заявление стар'!B29</f>
        <v>1.5.5. Физиология человека и животных</v>
      </c>
      <c r="B14" s="287"/>
      <c r="C14" s="287"/>
      <c r="D14" s="287"/>
      <c r="E14" s="287"/>
      <c r="F14" s="287"/>
      <c r="G14" s="287"/>
      <c r="H14" s="4"/>
      <c r="I14" s="4"/>
      <c r="AH14" s="4"/>
      <c r="AI14" s="4"/>
    </row>
    <row r="15" spans="1:35" ht="30" customHeight="1" x14ac:dyDescent="0.25">
      <c r="A15" s="288" t="s">
        <v>202</v>
      </c>
      <c r="B15" s="289"/>
      <c r="C15" s="289"/>
      <c r="D15" s="289"/>
      <c r="E15" s="289"/>
      <c r="F15" s="289"/>
      <c r="G15" s="289"/>
      <c r="H15" s="4"/>
      <c r="I15" s="4"/>
      <c r="AH15" s="4"/>
      <c r="AI15" s="4"/>
    </row>
    <row r="16" spans="1:35" ht="41.25" customHeight="1" x14ac:dyDescent="0.25">
      <c r="A16" s="286" t="str">
        <f>'Заявление стар'!A31</f>
        <v>2 приоритет:</v>
      </c>
      <c r="B16" s="290"/>
      <c r="C16" s="290"/>
      <c r="D16" s="290"/>
      <c r="E16" s="290"/>
      <c r="F16" s="290"/>
      <c r="G16" s="290"/>
      <c r="H16" s="4"/>
      <c r="I16" s="4"/>
      <c r="AH16" s="4"/>
      <c r="AI16" s="4"/>
    </row>
    <row r="17" spans="1:35" ht="24" customHeight="1" x14ac:dyDescent="0.25">
      <c r="A17" s="10" t="s">
        <v>203</v>
      </c>
      <c r="B17" s="10"/>
      <c r="C17" s="93"/>
      <c r="D17" s="84"/>
      <c r="E17" s="10"/>
      <c r="F17" s="10"/>
      <c r="G17" s="10"/>
      <c r="H17" s="4"/>
      <c r="I17" s="197" t="s">
        <v>204</v>
      </c>
      <c r="AH17" s="4"/>
      <c r="AI17" s="4"/>
    </row>
    <row r="18" spans="1:35" ht="24" customHeight="1" x14ac:dyDescent="0.25">
      <c r="A18" s="10" t="s">
        <v>205</v>
      </c>
      <c r="C18" s="291"/>
      <c r="D18" s="291"/>
      <c r="E18" s="291"/>
      <c r="F18" s="10"/>
      <c r="G18" s="10"/>
      <c r="H18" s="4"/>
      <c r="I18" s="197"/>
      <c r="AH18" s="4"/>
      <c r="AI18" s="4"/>
    </row>
    <row r="19" spans="1:35" ht="21.75" customHeight="1" x14ac:dyDescent="0.25">
      <c r="H19" s="5" t="str">
        <f>CONCATENATE(IF(C17="очная","очной",""),IF(C17="заочная","заочной","")," - ",C18)</f>
        <v xml:space="preserve"> - </v>
      </c>
      <c r="I19" s="285" t="str">
        <f>IF(J19&lt;&gt;"ДА","Вы указали сочетание 'форма обучения' и 'основа обучения', по которым прием на выбранное Вами направление подготовки не осуществляется","")</f>
        <v/>
      </c>
      <c r="J19" s="5" t="str">
        <f>IF(H19=" - ","ДА",LOOKUP(H19,'Заявление стар'!C133:C138,'Заявление стар'!G133:G138))</f>
        <v>ДА</v>
      </c>
      <c r="AH19" s="4"/>
      <c r="AI19" s="4"/>
    </row>
    <row r="20" spans="1:35" ht="103.5" customHeight="1" x14ac:dyDescent="0.25">
      <c r="A20" s="280" t="s">
        <v>207</v>
      </c>
      <c r="B20" s="280"/>
      <c r="C20" s="280"/>
      <c r="D20" s="280"/>
      <c r="E20" s="280"/>
      <c r="F20" s="280"/>
      <c r="G20" s="280"/>
      <c r="I20" s="285"/>
      <c r="AH20" s="4"/>
      <c r="AI20" s="4"/>
    </row>
    <row r="21" spans="1:35" ht="35.25" customHeight="1" x14ac:dyDescent="0.25">
      <c r="A21" s="280" t="s">
        <v>206</v>
      </c>
      <c r="B21" s="280"/>
      <c r="C21" s="280"/>
      <c r="D21" s="280"/>
      <c r="E21" s="280"/>
      <c r="F21" s="280"/>
      <c r="G21" s="280"/>
      <c r="H21" s="4"/>
      <c r="I21" s="285"/>
      <c r="AH21" s="4"/>
      <c r="AI21" s="4"/>
    </row>
    <row r="22" spans="1:35" ht="60" customHeight="1" x14ac:dyDescent="0.25">
      <c r="A22" s="292" t="s">
        <v>222</v>
      </c>
      <c r="B22" s="292"/>
      <c r="C22" s="292"/>
      <c r="D22" s="292"/>
      <c r="E22" s="292"/>
      <c r="F22" s="292"/>
      <c r="G22" s="292"/>
      <c r="H22" s="4"/>
      <c r="I22" s="285"/>
      <c r="AH22" s="4"/>
      <c r="AI22" s="4"/>
    </row>
    <row r="23" spans="1:35" ht="101.25" customHeight="1" x14ac:dyDescent="0.25">
      <c r="A23" s="283" t="s">
        <v>223</v>
      </c>
      <c r="B23" s="284"/>
      <c r="C23" s="284"/>
      <c r="D23" s="284"/>
      <c r="E23" s="284"/>
      <c r="F23" s="284"/>
      <c r="G23" s="284"/>
      <c r="H23" s="4"/>
      <c r="I23" s="285"/>
      <c r="AH23" s="4"/>
      <c r="AI23" s="4"/>
    </row>
    <row r="24" spans="1:35" x14ac:dyDescent="0.25">
      <c r="H24" s="4"/>
      <c r="I24" s="285"/>
      <c r="AH24" s="4"/>
      <c r="AI24" s="4"/>
    </row>
    <row r="25" spans="1:35" x14ac:dyDescent="0.25">
      <c r="H25" s="4"/>
      <c r="I25" s="285"/>
      <c r="AH25" s="4"/>
      <c r="AI25" s="4"/>
    </row>
    <row r="26" spans="1:35" x14ac:dyDescent="0.25">
      <c r="H26" s="4"/>
      <c r="I26" s="4"/>
      <c r="AH26" s="4"/>
      <c r="AI26" s="4"/>
    </row>
    <row r="27" spans="1:35" ht="15.75" x14ac:dyDescent="0.25">
      <c r="A27" s="10"/>
      <c r="B27" s="10"/>
      <c r="C27" s="10"/>
      <c r="D27" s="10"/>
      <c r="E27" s="85"/>
      <c r="F27" s="281"/>
      <c r="G27" s="282"/>
      <c r="H27" s="4"/>
      <c r="I27" s="23" t="s">
        <v>208</v>
      </c>
      <c r="AH27" s="4"/>
      <c r="AI27" s="4"/>
    </row>
    <row r="28" spans="1:35" ht="15.75" x14ac:dyDescent="0.25">
      <c r="A28" s="10"/>
      <c r="B28" s="10"/>
      <c r="C28" s="10"/>
      <c r="D28" s="10"/>
      <c r="E28" s="4"/>
      <c r="F28" s="4"/>
      <c r="G28" s="86" t="s">
        <v>164</v>
      </c>
      <c r="H28" s="4"/>
      <c r="I28" s="4"/>
      <c r="AH28" s="4"/>
      <c r="AI28" s="4"/>
    </row>
    <row r="38" spans="1:7" ht="15.75" x14ac:dyDescent="0.25">
      <c r="A38" s="283"/>
      <c r="B38" s="284"/>
      <c r="C38" s="284"/>
      <c r="D38" s="284"/>
      <c r="E38" s="284"/>
      <c r="F38" s="284"/>
      <c r="G38" s="284"/>
    </row>
    <row r="39" spans="1:7" ht="15.75" x14ac:dyDescent="0.25">
      <c r="A39" s="283"/>
      <c r="B39" s="284"/>
      <c r="C39" s="284"/>
      <c r="D39" s="284"/>
      <c r="E39" s="284"/>
      <c r="F39" s="284"/>
      <c r="G39" s="284"/>
    </row>
    <row r="43" spans="1:7" ht="15.75" x14ac:dyDescent="0.25">
      <c r="A43" s="280"/>
      <c r="B43" s="280"/>
      <c r="C43" s="280"/>
      <c r="D43" s="280"/>
      <c r="E43" s="280"/>
      <c r="F43" s="280"/>
      <c r="G43" s="280"/>
    </row>
  </sheetData>
  <sheetProtection password="CA50" sheet="1" objects="1" scenarios="1"/>
  <mergeCells count="21">
    <mergeCell ref="E6:G6"/>
    <mergeCell ref="A7:G7"/>
    <mergeCell ref="A9:G9"/>
    <mergeCell ref="B11:G11"/>
    <mergeCell ref="B12:G12"/>
    <mergeCell ref="A20:G20"/>
    <mergeCell ref="I7:I8"/>
    <mergeCell ref="I19:I25"/>
    <mergeCell ref="A14:G14"/>
    <mergeCell ref="A15:G15"/>
    <mergeCell ref="A16:G16"/>
    <mergeCell ref="I17:I18"/>
    <mergeCell ref="C18:E18"/>
    <mergeCell ref="A21:G21"/>
    <mergeCell ref="A22:G22"/>
    <mergeCell ref="A13:G13"/>
    <mergeCell ref="A43:G43"/>
    <mergeCell ref="F27:G27"/>
    <mergeCell ref="A38:G38"/>
    <mergeCell ref="A39:G39"/>
    <mergeCell ref="A23:G23"/>
  </mergeCells>
  <dataValidations count="2">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$P$2:$P$3</formula1>
    </dataValidation>
    <dataValidation type="list" allowBlank="1" showInputMessage="1" showErrorMessage="1" sqref="WVK98305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C18:E18">
      <formula1>$Q$2:$Q$4</formula1>
    </dataValidation>
  </dataValidations>
  <pageMargins left="0.51181102362204722" right="0.51181102362204722" top="0.51181102362204722" bottom="0.51181102362204722"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Заявление стар</vt:lpstr>
      <vt:lpstr>Выбор специальностей</vt:lpstr>
      <vt:lpstr>портфолио</vt:lpstr>
      <vt:lpstr>Согласие на зачисление</vt:lpstr>
      <vt:lpstr>'Выбор специальностей'!List</vt:lpstr>
      <vt:lpstr>List</vt:lpstr>
      <vt:lpstr>выбранные_специальности</vt:lpstr>
      <vt:lpstr>'Выбор специальностей'!Область_печати</vt:lpstr>
      <vt:lpstr>'Заявление стар'!Область_печати</vt:lpstr>
      <vt:lpstr>портфолио!Область_печати</vt:lpstr>
      <vt:lpstr>'Согласие на зачисление'!Область_печати</vt:lpstr>
      <vt:lpstr>специальности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M-203-1</cp:lastModifiedBy>
  <cp:lastPrinted>2026-06-08T02:26:09Z</cp:lastPrinted>
  <dcterms:created xsi:type="dcterms:W3CDTF">2021-06-21T08:32:27Z</dcterms:created>
  <dcterms:modified xsi:type="dcterms:W3CDTF">2026-06-08T02:48:58Z</dcterms:modified>
</cp:coreProperties>
</file>